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6" firstSheet="3" activeTab="7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SA_ PersPrManag" sheetId="5" r:id="rId5"/>
    <sheet name="SB_ PersTecnic" sheetId="6" r:id="rId6"/>
    <sheet name="SC_ PersNonDipTecnic" sheetId="7" r:id="rId7"/>
    <sheet name="SAB_OreImpieg" sheetId="8" r:id="rId8"/>
    <sheet name="SAB_CostOrar" sheetId="9" r:id="rId9"/>
    <sheet name="SD_ STRUMENT" sheetId="10" r:id="rId10"/>
    <sheet name="SD_ AMMORTAM" sheetId="11" r:id="rId11"/>
    <sheet name="SE_FORN.RIC." sheetId="12" r:id="rId12"/>
    <sheet name="SF_BREVET" sheetId="13" r:id="rId13"/>
    <sheet name="SG_CONSUL" sheetId="14" r:id="rId14"/>
    <sheet name="SH_ ALTRCOST" sheetId="15" r:id="rId15"/>
  </sheets>
  <definedNames>
    <definedName name="_xlnm.Print_Area" localSheetId="0">'S_Frontespizio'!$A$1:$I$31</definedName>
    <definedName name="_xlnm.Print_Area" localSheetId="1">'S1_RiepilogPrimPeriod'!$A$1:$J$25</definedName>
    <definedName name="_xlnm.Print_Area" localSheetId="2">'S2_RiepilogSecondPeriod'!$A$1:$J$23</definedName>
    <definedName name="_xlnm.Print_Area" localSheetId="3">'S3_RiepilogTotale'!$A$1:$M$24</definedName>
    <definedName name="_xlnm.Print_Area" localSheetId="4">'SA_ PersPrManag'!$A$1:$J$24</definedName>
    <definedName name="_xlnm.Print_Area" localSheetId="8">'SAB_CostOrar'!$A$1:$H$49</definedName>
    <definedName name="_xlnm.Print_Area" localSheetId="7">'SAB_OreImpieg'!$A$1:$Q$25</definedName>
    <definedName name="_xlnm.Print_Area" localSheetId="5">'SB_ PersTecnic'!$A$1:$K$25</definedName>
    <definedName name="_xlnm.Print_Area" localSheetId="6">'SC_ PersNonDipTecnic'!$A$1:$J$24</definedName>
    <definedName name="_xlnm.Print_Area" localSheetId="10">'SD_ AMMORTAM'!$A$1:$M$29</definedName>
    <definedName name="_xlnm.Print_Area" localSheetId="9">'SD_ STRUMENT'!$A$1:$M$25</definedName>
    <definedName name="_xlnm.Print_Area" localSheetId="11">'SE_FORN.RIC.'!$A$1:$M$22</definedName>
    <definedName name="_xlnm.Print_Area" localSheetId="12">'SF_BREVET'!$A$1:$M$22</definedName>
    <definedName name="_xlnm.Print_Area" localSheetId="13">'SG_CONSUL'!$A$1:$M$22</definedName>
    <definedName name="_xlnm.Print_Area" localSheetId="14">'SH_ ALTRCOST'!$A$1:$N$23</definedName>
    <definedName name="TIPO_CONTRATTO" localSheetId="4">'SA_ PersPrManag'!$A$36:$A$38</definedName>
    <definedName name="TIPO_CONTRATTO" localSheetId="5">'SB_ PersTecnic'!$A$36:$A$38</definedName>
    <definedName name="TIPO_CONTRATTO" localSheetId="6">'SC_ PersNonDipTecnic'!$A$36:$A$38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<sst xmlns="http://schemas.openxmlformats.org/spreadsheetml/2006/main" count="448" uniqueCount="221">
  <si>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</si>
  <si>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</si>
  <si>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</si>
  <si>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</si>
  <si>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</si>
  <si>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</si>
  <si>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</si>
  <si>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</si>
  <si>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</si>
  <si>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</si>
  <si>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</si>
  <si>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</si>
  <si>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</si>
  <si>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TITOLO DEL PROGETTO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</si>
  <si>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</si>
  <si>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</si>
  <si>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</si>
  <si>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</si>
  <si>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</si>
  <si>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</si>
  <si>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</si>
  <si>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</si>
  <si>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</si>
  <si>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</si>
  <si>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</si>
  <si>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</si>
  <si>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</si>
  <si>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</si>
  <si>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</si>
  <si>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</si>
  <si>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</si>
  <si>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</si>
  <si>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</si>
  <si>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</si>
  <si>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</si>
  <si>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</si>
  <si>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</si>
  <si>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</si>
  <si>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</si>
  <si>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</si>
  <si>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</si>
  <si>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</si>
  <si>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</si>
  <si>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</si>
  <si>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</si>
  <si>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</si>
  <si>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</si>
  <si>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</si>
  <si>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</si>
  <si>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</si>
  <si>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</si>
  <si>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</si>
  <si>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</si>
  <si>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</si>
  <si>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</si>
  <si>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</si>
  <si>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</si>
  <si>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</si>
  <si>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</si>
  <si>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</si>
  <si>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</si>
  <si>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</si>
  <si>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</si>
  <si>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</si>
  <si>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</si>
  <si>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costi rendicontati</t>
  </si>
  <si>
    <t>DENOMINAZIONE DEL RAGGRUPPAMENTO ATS</t>
  </si>
  <si>
    <t>RENDICONTAZIONE CONCLUSIVA</t>
  </si>
  <si>
    <t>Nome e Cognome del Legale rappresentante dell'impresa/ente ________________________    Firma _____________________</t>
  </si>
  <si>
    <t>_____________________________</t>
  </si>
  <si>
    <t>o</t>
  </si>
  <si>
    <t>Ricerca Industriale</t>
  </si>
  <si>
    <t>Sviluppo Sperimentale</t>
  </si>
  <si>
    <t>Totale spese INTERMEDIE</t>
  </si>
  <si>
    <t>Totale spesa ammessa in concessione provvisoria</t>
  </si>
  <si>
    <t>Tabella riepilogativa spese rendicontate dal _______ al  _____________
(Prima Rendicontazione)</t>
  </si>
  <si>
    <t>A. Pers. Proj. Manag.</t>
  </si>
  <si>
    <t>B. Pers. Tecnico</t>
  </si>
  <si>
    <t>C. Pers. NON dipend.</t>
  </si>
  <si>
    <t>D. Strument. &amp; Atrrez.</t>
  </si>
  <si>
    <t>E. Ricerca a Contratto</t>
  </si>
  <si>
    <t>F. Brevettaz. &amp; Diritti</t>
  </si>
  <si>
    <t>G. Consulenza</t>
  </si>
  <si>
    <t>H. Altri Costi</t>
  </si>
  <si>
    <t>I. Spese generali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</si>
  <si>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</si>
  <si>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</si>
  <si>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</si>
  <si>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</si>
  <si>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</si>
  <si>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</si>
  <si>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</si>
  <si>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>(Giovane) Ricercatore: indicare GR o R se pertinente</t>
  </si>
  <si>
    <t>* costo orario come da dichiarazione in scheda SAB_CostOrar: si suggerisce inserire riferimento automatico alla cella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</si>
  <si>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</si>
  <si>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</si>
  <si>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</si>
  <si>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</si>
  <si>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</si>
  <si>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</si>
  <si>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</si>
  <si>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</si>
  <si>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</si>
  <si>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</si>
  <si>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</si>
  <si>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</si>
  <si>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</si>
  <si>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</si>
  <si>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</si>
  <si>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</si>
  <si>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</si>
  <si>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0"/>
      </rPr>
      <t>(*)</t>
    </r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</si>
  <si>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</si>
  <si>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</si>
  <si>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** numero ore come da dichirazione in schede presenze SAB_OreImpieg: si suggerisce inserire riferimento automatico alla cella</t>
  </si>
  <si>
    <t>Ore Lavorative Annue da Contratto</t>
  </si>
  <si>
    <t>(A)</t>
  </si>
  <si>
    <t>Numero Ore Lavorabili</t>
  </si>
  <si>
    <t>Ferie e Festività</t>
  </si>
  <si>
    <t>(C)</t>
  </si>
  <si>
    <t>(D)</t>
  </si>
  <si>
    <t>(Le celle in giallo contengono formule)</t>
  </si>
  <si>
    <t>Oneri sociali</t>
  </si>
  <si>
    <t>(RAL)</t>
  </si>
  <si>
    <t xml:space="preserve">Retribuzione Differita </t>
  </si>
  <si>
    <t>(DIF)</t>
  </si>
  <si>
    <t>(OS)</t>
  </si>
  <si>
    <t>Costo totale
(RAL+DIF+OS)</t>
  </si>
  <si>
    <t>Determinazione delle Ore lavorabili</t>
  </si>
  <si>
    <t>DETERMINAZIONE DEL COSTO ORARIO DEL PERSONALE DIPENDENTE per l'Anno _____</t>
  </si>
  <si>
    <t>(*) periodo dalla data successiva alla data di chiusura del rendiconto intermedio alla data di conclusione del progetto</t>
  </si>
  <si>
    <t>(*) Ai sensi del  DPR n. 445 del 28/12/2000 Art. 76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</si>
  <si>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</si>
  <si>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</si>
  <si>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</si>
  <si>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</si>
  <si>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</si>
  <si>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</si>
  <si>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</si>
  <si>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</si>
  <si>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</si>
  <si>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</si>
  <si>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</si>
  <si>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</si>
  <si>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</si>
  <si>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</si>
  <si>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>Rendiconto analitico delle spese sostenute per sviluppo di BREVETTI o ALTRI DIRITTI DI PROPRIETA' INTELLETTUALE (lettera f)</t>
  </si>
  <si>
    <t xml:space="preserve">Rendiconto analitico delle spese sostenute per PERSONALE DIPENDENTE con funzionalità di PROJECT MANAGEMENT (lettera a) </t>
  </si>
  <si>
    <t>Rendiconto analitico delle spese sostenute per PERSONALE DIPENDENTE TECNICO (lettera b)</t>
  </si>
  <si>
    <t xml:space="preserve">Rendiconto analitico delle spese sostenute per PERSONALE NON DIPENDENTE TECNICO (lettera c) </t>
  </si>
  <si>
    <t xml:space="preserve">Rendiconto analitico delle spese sostenute per STRUMENTAZIONEe ATTREZZATURE (lettera d) </t>
  </si>
  <si>
    <t>Rendiconto analitico delle spese sostenute per contratti di RICERCA da UNIVERSITA' e CENTRI DI RICERCA (lettera e)</t>
  </si>
  <si>
    <t>Rendiconto analitico delle spese sostenute per CONSULENZE (lettera g)</t>
  </si>
  <si>
    <t>Contratto di consulenza</t>
  </si>
  <si>
    <t>Descrizione della fornitura</t>
  </si>
  <si>
    <t xml:space="preserve">Rendiconto analitico delle spese sostenute per ALTRI COSTI (lettera h) 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</si>
  <si>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</si>
  <si>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</si>
  <si>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</si>
  <si>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   S2   S3   SA   SB   SAB_Ore   SAB_Cost    SC   SD   SD_Ammort    SE    SF   SG   SH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</si>
  <si>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</si>
  <si>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</si>
  <si>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(2) Come da calcolo per ammortamento (Scheda SD_AMMORTAM): si suggerisce inserire riferimento automatico alla cella 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</si>
  <si>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</si>
  <si>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</si>
  <si>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</si>
  <si>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</si>
  <si>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Bando "AIUTI A SOSTEGNO DEI CLUSTER TECNOLOGICI REGIONALI"</t>
  </si>
  <si>
    <t>note</t>
  </si>
  <si>
    <t>TOTALE SPESA RENDICONTATA</t>
  </si>
  <si>
    <t>Inserire una riga per ogni cedolino imputato al progetto, per ciascun collaboratore</t>
  </si>
  <si>
    <t>Mese e Anno</t>
  </si>
  <si>
    <t>Retribuzione in cedolino</t>
  </si>
  <si>
    <t>Oneri a carico del datore di lavoro</t>
  </si>
  <si>
    <t>Retribuzione annua lorda</t>
  </si>
  <si>
    <t>Come da successive tabelle di dettaglio</t>
  </si>
  <si>
    <t>Tabella di dettaglio del dipendente ____________________________</t>
  </si>
  <si>
    <t xml:space="preserve">(una per ogni dipendente)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</si>
  <si>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</si>
  <si>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</si>
  <si>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</si>
  <si>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</si>
  <si>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</si>
  <si>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</si>
  <si>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</si>
  <si>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</si>
  <si>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</si>
  <si>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</si>
  <si>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</si>
  <si>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</si>
  <si>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RAL ANNO ____</t>
  </si>
  <si>
    <t>RETRIBUZIONE LORDA
 (DA CEDOLINI)
 al netto di straordinari, diarie, buoni-pasto, indennità una-tantum e occasionali</t>
  </si>
  <si>
    <t>13-esima</t>
  </si>
  <si>
    <t>14-esima</t>
  </si>
  <si>
    <t xml:space="preserve">TFR </t>
  </si>
  <si>
    <t>(B)</t>
  </si>
  <si>
    <t>Retribuzione differita</t>
  </si>
  <si>
    <t>come da cedolino</t>
  </si>
  <si>
    <t>ONERI SOCIALI</t>
  </si>
  <si>
    <t>INPS</t>
  </si>
  <si>
    <t xml:space="preserve">INAIL </t>
  </si>
  <si>
    <t>COSTO TOTALE (A)</t>
  </si>
  <si>
    <t>Contratto Applicato</t>
  </si>
  <si>
    <t xml:space="preserve">indicare formula/metodo di calcolo </t>
  </si>
  <si>
    <t>Descrizione</t>
  </si>
  <si>
    <t>(1) In caso di Ammissibilità del costo IVA (come da Modello M18), indicare anche il costo IVA inserendo apposita colonna</t>
  </si>
  <si>
    <t>Periodo
dal……… al……..</t>
  </si>
  <si>
    <t>Contratto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</si>
  <si>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</si>
  <si>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</si>
  <si>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 xml:space="preserve">(Questa tabella NON VA COMPILATA, riepiloga i costi totali in mdo "automatico" se sono stati inseiti i dati correttamente in tabelle S1 e S2) </t>
  </si>
  <si>
    <t>CODICE DEL PROGETTO</t>
  </si>
  <si>
    <t>Come da calcolo che segue</t>
  </si>
  <si>
    <t>Numero ore lavorabili
(C-D)</t>
  </si>
  <si>
    <t xml:space="preserve">Altro </t>
  </si>
  <si>
    <t xml:space="preserve">specificare </t>
  </si>
  <si>
    <t>(indicare eventuali anomalie)</t>
  </si>
  <si>
    <t>(RAL )</t>
  </si>
  <si>
    <r>
      <t xml:space="preserve">Ore Lavorabili </t>
    </r>
    <r>
      <rPr>
        <b/>
        <sz val="10"/>
        <rFont val="Arial"/>
        <family val="2"/>
      </rPr>
      <t>(B)</t>
    </r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</si>
  <si>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</si>
  <si>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Il/la sottoscritto/a dichiara, ai sensi dell'art. 76 del DPR n. 445/2000, che, nei mesi e nell'anno e per le ore sopra indicati, ha presatato le proprie attività per lo svolgimento del Progetto finanziato dal FSC Regione Puglia - Bando "AIUTI A SOSTEGNO DEI CLUSTER TECNOLOGICI REGIONALI" 
(Allega copia del documento di identità)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</si>
</sst>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  <numFmt numFmtId="169" formatCode="_-&quot;€ &quot;* #,##0.00_-;&quot;-€ &quot;* #,##0.00_-;_-&quot;€ &quot;* \-??_-;_-@_-"/>
    <numFmt numFmtId="170" formatCode="_-* #,##0_-;\-* #,##0_-;_-* \-_-;_-@_-"/>
  </numFmts>
  <fonts count="11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0"/>
    </font>
    <font>
      <b/>
      <vertAlign val="superscript"/>
      <sz val="12"/>
      <color indexed="18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i/>
      <sz val="10"/>
      <color indexed="62"/>
      <name val="Arial"/>
      <family val="2"/>
    </font>
    <font>
      <sz val="11"/>
      <color indexed="10"/>
      <name val="Arial"/>
      <family val="2"/>
    </font>
    <font>
      <i/>
      <sz val="10"/>
      <name val="Verdana"/>
      <family val="2"/>
    </font>
    <font>
      <i/>
      <sz val="9"/>
      <color indexed="62"/>
      <name val="Verdana"/>
      <family val="2"/>
    </font>
    <font>
      <b/>
      <sz val="10"/>
      <color indexed="6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0"/>
      <color theme="5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thin"/>
      <right style="thin"/>
      <top/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 style="thin"/>
      <top/>
      <bottom style="thin"/>
    </border>
    <border>
      <left/>
      <right/>
      <top style="medium">
        <color indexed="55"/>
      </top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thin"/>
    </border>
    <border>
      <left style="thin"/>
      <right/>
      <top/>
      <bottom style="thin"/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thin"/>
      <bottom style="thick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2" applyNumberFormat="0" applyFill="0" applyAlignment="0" applyProtection="0"/>
    <xf numFmtId="0" fontId="98" fillId="21" borderId="3" applyNumberFormat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44" fontId="0" fillId="0" borderId="0" applyFont="0" applyFill="0" applyBorder="0" applyAlignment="0" applyProtection="0"/>
    <xf numFmtId="0" fontId="9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>
      <alignment/>
      <protection/>
    </xf>
    <xf numFmtId="0" fontId="10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01" fillId="20" borderId="5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15" fillId="33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3" borderId="0" xfId="50" applyFont="1" applyFill="1">
      <alignment/>
      <protection/>
    </xf>
    <xf numFmtId="0" fontId="13" fillId="0" borderId="0" xfId="50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14" fontId="9" fillId="33" borderId="31" xfId="0" applyNumberFormat="1" applyFont="1" applyFill="1" applyBorder="1" applyAlignment="1">
      <alignment horizontal="center" vertical="center"/>
    </xf>
    <xf numFmtId="44" fontId="9" fillId="33" borderId="40" xfId="42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2" xfId="0" applyFont="1" applyFill="1" applyBorder="1" applyAlignment="1">
      <alignment horizontal="center" vertical="center" wrapText="1"/>
    </xf>
    <xf numFmtId="44" fontId="9" fillId="33" borderId="29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3" xfId="42" applyFont="1" applyFill="1" applyBorder="1" applyAlignment="1">
      <alignment horizontal="center" vertical="center"/>
    </xf>
    <xf numFmtId="44" fontId="9" fillId="33" borderId="45" xfId="42" applyFont="1" applyFill="1" applyBorder="1" applyAlignment="1">
      <alignment horizontal="center" vertical="center"/>
    </xf>
    <xf numFmtId="44" fontId="9" fillId="33" borderId="36" xfId="42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1" fillId="33" borderId="47" xfId="0" applyFont="1" applyFill="1" applyBorder="1" applyAlignment="1">
      <alignment horizontal="center" vertical="center" wrapText="1"/>
    </xf>
    <xf numFmtId="44" fontId="0" fillId="33" borderId="48" xfId="42" applyFont="1" applyFill="1" applyBorder="1" applyAlignment="1">
      <alignment vertical="center"/>
    </xf>
    <xf numFmtId="44" fontId="0" fillId="33" borderId="25" xfId="42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27" fillId="33" borderId="50" xfId="0" applyNumberFormat="1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44" fontId="0" fillId="33" borderId="52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5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5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5" applyNumberFormat="1" applyFont="1" applyFill="1" applyAlignment="1" applyProtection="1">
      <alignment vertical="center"/>
      <protection locked="0"/>
    </xf>
    <xf numFmtId="3" fontId="9" fillId="0" borderId="0" xfId="49" applyNumberFormat="1" applyFont="1" applyBorder="1" applyAlignment="1">
      <alignment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 locked="0"/>
    </xf>
    <xf numFmtId="165" fontId="10" fillId="33" borderId="0" xfId="45" applyNumberFormat="1" applyFont="1" applyFill="1" applyBorder="1" applyAlignment="1" applyProtection="1">
      <alignment horizontal="left" vertical="center"/>
      <protection locked="0"/>
    </xf>
    <xf numFmtId="165" fontId="9" fillId="33" borderId="0" xfId="45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 wrapText="1"/>
    </xf>
    <xf numFmtId="167" fontId="21" fillId="33" borderId="56" xfId="0" applyNumberFormat="1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2" fillId="33" borderId="57" xfId="0" applyFont="1" applyFill="1" applyBorder="1" applyAlignment="1" applyProtection="1">
      <alignment horizontal="center" vertical="center" wrapText="1"/>
      <protection locked="0"/>
    </xf>
    <xf numFmtId="14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 applyProtection="1">
      <alignment horizontal="center" vertical="center" wrapText="1"/>
      <protection locked="0"/>
    </xf>
    <xf numFmtId="44" fontId="32" fillId="33" borderId="58" xfId="42" applyFont="1" applyFill="1" applyBorder="1" applyAlignment="1" applyProtection="1">
      <alignment horizontal="center" vertical="center" wrapText="1"/>
      <protection locked="0"/>
    </xf>
    <xf numFmtId="9" fontId="33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>
      <alignment horizontal="center" vertical="center" wrapText="1"/>
    </xf>
    <xf numFmtId="9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59" xfId="0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 applyProtection="1">
      <alignment horizontal="center" vertical="center" wrapText="1"/>
      <protection locked="0"/>
    </xf>
    <xf numFmtId="14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44" fontId="32" fillId="33" borderId="61" xfId="42" applyFont="1" applyFill="1" applyBorder="1" applyAlignment="1" applyProtection="1">
      <alignment horizontal="center" vertical="center" wrapText="1"/>
      <protection locked="0"/>
    </xf>
    <xf numFmtId="9" fontId="33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>
      <alignment horizontal="center" vertical="center" wrapText="1"/>
    </xf>
    <xf numFmtId="9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62" xfId="0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 applyProtection="1">
      <alignment horizontal="center" vertical="center" wrapText="1"/>
      <protection locked="0"/>
    </xf>
    <xf numFmtId="14" fontId="32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 applyProtection="1">
      <alignment horizontal="center" vertical="center" wrapText="1"/>
      <protection locked="0"/>
    </xf>
    <xf numFmtId="14" fontId="34" fillId="33" borderId="64" xfId="0" applyNumberFormat="1" applyFont="1" applyFill="1" applyBorder="1" applyAlignment="1" applyProtection="1">
      <alignment horizontal="center" vertical="center" wrapText="1"/>
      <protection locked="0"/>
    </xf>
    <xf numFmtId="44" fontId="32" fillId="33" borderId="64" xfId="42" applyFont="1" applyFill="1" applyBorder="1" applyAlignment="1" applyProtection="1">
      <alignment horizontal="center" vertical="center" wrapText="1"/>
      <protection locked="0"/>
    </xf>
    <xf numFmtId="9" fontId="3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>
      <alignment horizontal="center" vertical="center" wrapText="1"/>
    </xf>
    <xf numFmtId="9" fontId="36" fillId="33" borderId="65" xfId="0" applyNumberFormat="1" applyFont="1" applyFill="1" applyBorder="1" applyAlignment="1" applyProtection="1">
      <alignment horizontal="center" vertical="center" wrapText="1"/>
      <protection locked="0"/>
    </xf>
    <xf numFmtId="9" fontId="36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4" fillId="33" borderId="0" xfId="0" applyFont="1" applyFill="1" applyAlignment="1">
      <alignment/>
    </xf>
    <xf numFmtId="165" fontId="9" fillId="33" borderId="31" xfId="45" applyNumberFormat="1" applyFont="1" applyFill="1" applyBorder="1" applyAlignment="1" applyProtection="1">
      <alignment vertical="center" wrapText="1"/>
      <protection locked="0"/>
    </xf>
    <xf numFmtId="165" fontId="9" fillId="33" borderId="18" xfId="45" applyNumberFormat="1" applyFont="1" applyFill="1" applyBorder="1" applyAlignment="1" applyProtection="1">
      <alignment vertical="center" wrapText="1"/>
      <protection locked="0"/>
    </xf>
    <xf numFmtId="165" fontId="9" fillId="33" borderId="67" xfId="45" applyNumberFormat="1" applyFont="1" applyFill="1" applyBorder="1" applyAlignment="1" applyProtection="1">
      <alignment vertical="center" wrapText="1"/>
      <protection locked="0"/>
    </xf>
    <xf numFmtId="165" fontId="9" fillId="33" borderId="14" xfId="45" applyNumberFormat="1" applyFont="1" applyFill="1" applyBorder="1" applyAlignment="1" applyProtection="1">
      <alignment vertical="center" wrapText="1"/>
      <protection locked="0"/>
    </xf>
    <xf numFmtId="0" fontId="10" fillId="33" borderId="0" xfId="50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0" fillId="0" borderId="69" xfId="0" applyFont="1" applyBorder="1" applyAlignment="1">
      <alignment horizontal="justify" vertical="top"/>
    </xf>
    <xf numFmtId="2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1" xfId="50" applyFont="1" applyFill="1" applyBorder="1" applyAlignment="1">
      <alignment horizontal="center" vertical="center"/>
      <protection/>
    </xf>
    <xf numFmtId="0" fontId="39" fillId="33" borderId="27" xfId="0" applyFont="1" applyFill="1" applyBorder="1" applyAlignment="1">
      <alignment horizontal="right" vertical="center" wrapText="1"/>
    </xf>
    <xf numFmtId="0" fontId="40" fillId="33" borderId="11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3" borderId="70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4" fontId="45" fillId="33" borderId="10" xfId="42" applyFont="1" applyFill="1" applyBorder="1" applyAlignment="1" applyProtection="1">
      <alignment vertical="center" wrapText="1"/>
      <protection locked="0"/>
    </xf>
    <xf numFmtId="165" fontId="45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0" xfId="45" applyNumberFormat="1" applyFont="1" applyFill="1" applyBorder="1" applyAlignment="1" applyProtection="1">
      <alignment vertical="center" wrapText="1"/>
      <protection locked="0"/>
    </xf>
    <xf numFmtId="165" fontId="55" fillId="33" borderId="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5" borderId="71" xfId="0" applyFont="1" applyFill="1" applyBorder="1" applyAlignment="1">
      <alignment horizontal="center" vertical="center" wrapText="1"/>
    </xf>
    <xf numFmtId="0" fontId="54" fillId="35" borderId="72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vertical="center" wrapText="1"/>
    </xf>
    <xf numFmtId="165" fontId="45" fillId="35" borderId="10" xfId="45" applyNumberFormat="1" applyFont="1" applyFill="1" applyBorder="1" applyAlignment="1" applyProtection="1">
      <alignment vertical="center" wrapText="1"/>
      <protection locked="0"/>
    </xf>
    <xf numFmtId="165" fontId="55" fillId="35" borderId="10" xfId="45" applyNumberFormat="1" applyFont="1" applyFill="1" applyBorder="1" applyAlignment="1" applyProtection="1">
      <alignment vertical="center" wrapText="1"/>
      <protection locked="0"/>
    </xf>
    <xf numFmtId="165" fontId="45" fillId="33" borderId="70" xfId="45" applyNumberFormat="1" applyFont="1" applyFill="1" applyBorder="1" applyAlignment="1" applyProtection="1">
      <alignment horizontal="center" vertical="center" wrapText="1"/>
      <protection locked="0"/>
    </xf>
    <xf numFmtId="0" fontId="56" fillId="0" borderId="73" xfId="0" applyFont="1" applyBorder="1" applyAlignment="1" quotePrefix="1">
      <alignment vertical="center"/>
    </xf>
    <xf numFmtId="10" fontId="45" fillId="0" borderId="73" xfId="53" applyNumberFormat="1" applyFont="1" applyFill="1" applyBorder="1" applyAlignment="1" applyProtection="1">
      <alignment horizontal="center" vertical="center"/>
      <protection locked="0"/>
    </xf>
    <xf numFmtId="165" fontId="45" fillId="0" borderId="0" xfId="45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50" applyFont="1" applyFill="1">
      <alignment/>
      <protection/>
    </xf>
    <xf numFmtId="0" fontId="39" fillId="34" borderId="25" xfId="0" applyFont="1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3" fontId="24" fillId="34" borderId="40" xfId="50" applyNumberFormat="1" applyFont="1" applyFill="1" applyBorder="1" applyAlignment="1">
      <alignment horizontal="center" vertical="center"/>
      <protection/>
    </xf>
    <xf numFmtId="3" fontId="14" fillId="34" borderId="10" xfId="50" applyNumberFormat="1" applyFont="1" applyFill="1" applyBorder="1" applyAlignment="1">
      <alignment horizontal="center" vertical="center"/>
      <protection/>
    </xf>
    <xf numFmtId="3" fontId="14" fillId="34" borderId="40" xfId="50" applyNumberFormat="1" applyFont="1" applyFill="1" applyBorder="1" applyAlignment="1">
      <alignment horizontal="center" vertical="center"/>
      <protection/>
    </xf>
    <xf numFmtId="0" fontId="62" fillId="33" borderId="10" xfId="50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44" fillId="0" borderId="69" xfId="0" applyFont="1" applyBorder="1" applyAlignment="1">
      <alignment horizontal="center" vertical="top" wrapText="1"/>
    </xf>
    <xf numFmtId="0" fontId="44" fillId="0" borderId="69" xfId="0" applyFont="1" applyBorder="1" applyAlignment="1">
      <alignment horizontal="center" vertical="top"/>
    </xf>
    <xf numFmtId="0" fontId="42" fillId="0" borderId="69" xfId="0" applyFont="1" applyBorder="1" applyAlignment="1">
      <alignment horizontal="left" vertical="top"/>
    </xf>
    <xf numFmtId="0" fontId="0" fillId="0" borderId="69" xfId="0" applyFont="1" applyFill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4" fontId="42" fillId="0" borderId="69" xfId="44" applyNumberFormat="1" applyFont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 wrapText="1"/>
    </xf>
    <xf numFmtId="3" fontId="42" fillId="36" borderId="69" xfId="44" applyNumberFormat="1" applyFont="1" applyFill="1" applyBorder="1" applyAlignment="1">
      <alignment horizontal="left"/>
    </xf>
    <xf numFmtId="3" fontId="0" fillId="0" borderId="69" xfId="0" applyNumberFormat="1" applyFont="1" applyBorder="1" applyAlignment="1">
      <alignment horizontal="center" vertical="top"/>
    </xf>
    <xf numFmtId="3" fontId="0" fillId="36" borderId="69" xfId="0" applyNumberFormat="1" applyFont="1" applyFill="1" applyBorder="1" applyAlignment="1">
      <alignment horizontal="center" vertical="top"/>
    </xf>
    <xf numFmtId="3" fontId="0" fillId="0" borderId="69" xfId="0" applyNumberFormat="1" applyFont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30" xfId="50" applyNumberFormat="1" applyFont="1" applyFill="1" applyBorder="1" applyAlignment="1">
      <alignment horizontal="center" vertical="center"/>
      <protection/>
    </xf>
    <xf numFmtId="1" fontId="39" fillId="33" borderId="31" xfId="50" applyNumberFormat="1" applyFont="1" applyFill="1" applyBorder="1" applyAlignment="1">
      <alignment horizontal="center" vertical="center"/>
      <protection/>
    </xf>
    <xf numFmtId="1" fontId="24" fillId="33" borderId="34" xfId="50" applyNumberFormat="1" applyFont="1" applyFill="1" applyBorder="1" applyAlignment="1">
      <alignment horizontal="center" vertical="center"/>
      <protection/>
    </xf>
    <xf numFmtId="1" fontId="39" fillId="33" borderId="18" xfId="50" applyNumberFormat="1" applyFont="1" applyFill="1" applyBorder="1" applyAlignment="1">
      <alignment horizontal="center" vertical="center"/>
      <protection/>
    </xf>
    <xf numFmtId="1" fontId="24" fillId="33" borderId="13" xfId="50" applyNumberFormat="1" applyFont="1" applyFill="1" applyBorder="1" applyAlignment="1">
      <alignment horizontal="center" vertical="center"/>
      <protection/>
    </xf>
    <xf numFmtId="1" fontId="39" fillId="33" borderId="34" xfId="50" applyNumberFormat="1" applyFont="1" applyFill="1" applyBorder="1" applyAlignment="1">
      <alignment horizontal="center" vertical="center"/>
      <protection/>
    </xf>
    <xf numFmtId="4" fontId="53" fillId="33" borderId="30" xfId="42" applyNumberFormat="1" applyFont="1" applyFill="1" applyBorder="1" applyAlignment="1" applyProtection="1">
      <alignment vertical="center"/>
      <protection locked="0"/>
    </xf>
    <xf numFmtId="4" fontId="55" fillId="35" borderId="30" xfId="42" applyNumberFormat="1" applyFont="1" applyFill="1" applyBorder="1" applyAlignment="1" applyProtection="1">
      <alignment vertical="center" wrapText="1"/>
      <protection locked="0"/>
    </xf>
    <xf numFmtId="4" fontId="57" fillId="35" borderId="35" xfId="0" applyNumberFormat="1" applyFont="1" applyFill="1" applyBorder="1" applyAlignment="1">
      <alignment vertical="center" wrapText="1"/>
    </xf>
    <xf numFmtId="4" fontId="56" fillId="35" borderId="48" xfId="42" applyNumberFormat="1" applyFont="1" applyFill="1" applyBorder="1" applyAlignment="1">
      <alignment vertical="center"/>
    </xf>
    <xf numFmtId="4" fontId="53" fillId="33" borderId="20" xfId="42" applyNumberFormat="1" applyFont="1" applyFill="1" applyBorder="1" applyAlignment="1" applyProtection="1">
      <alignment vertical="center"/>
      <protection locked="0"/>
    </xf>
    <xf numFmtId="4" fontId="55" fillId="35" borderId="34" xfId="42" applyNumberFormat="1" applyFont="1" applyFill="1" applyBorder="1" applyAlignment="1" applyProtection="1">
      <alignment vertical="center" wrapText="1"/>
      <protection locked="0"/>
    </xf>
    <xf numFmtId="4" fontId="53" fillId="33" borderId="48" xfId="42" applyNumberFormat="1" applyFont="1" applyFill="1" applyBorder="1" applyAlignment="1" applyProtection="1">
      <alignment vertical="center"/>
      <protection locked="0"/>
    </xf>
    <xf numFmtId="4" fontId="56" fillId="35" borderId="25" xfId="42" applyNumberFormat="1" applyFont="1" applyFill="1" applyBorder="1" applyAlignment="1">
      <alignment vertical="center"/>
    </xf>
    <xf numFmtId="4" fontId="45" fillId="33" borderId="10" xfId="42" applyNumberFormat="1" applyFont="1" applyFill="1" applyBorder="1" applyAlignment="1" applyProtection="1">
      <alignment vertical="center" wrapText="1"/>
      <protection locked="0"/>
    </xf>
    <xf numFmtId="4" fontId="45" fillId="35" borderId="10" xfId="45" applyNumberFormat="1" applyFont="1" applyFill="1" applyBorder="1" applyAlignment="1" applyProtection="1">
      <alignment vertical="center" wrapText="1"/>
      <protection locked="0"/>
    </xf>
    <xf numFmtId="4" fontId="55" fillId="35" borderId="10" xfId="45" applyNumberFormat="1" applyFont="1" applyFill="1" applyBorder="1" applyAlignment="1" applyProtection="1">
      <alignment vertical="center" wrapText="1"/>
      <protection locked="0"/>
    </xf>
    <xf numFmtId="4" fontId="56" fillId="0" borderId="69" xfId="0" applyNumberFormat="1" applyFont="1" applyBorder="1" applyAlignment="1" quotePrefix="1">
      <alignment vertical="center"/>
    </xf>
    <xf numFmtId="4" fontId="45" fillId="0" borderId="69" xfId="53" applyNumberFormat="1" applyFont="1" applyFill="1" applyBorder="1" applyAlignment="1" applyProtection="1">
      <alignment horizontal="center" vertical="center"/>
      <protection locked="0"/>
    </xf>
    <xf numFmtId="4" fontId="56" fillId="35" borderId="69" xfId="0" applyNumberFormat="1" applyFont="1" applyFill="1" applyBorder="1" applyAlignment="1">
      <alignment vertical="center"/>
    </xf>
    <xf numFmtId="4" fontId="53" fillId="36" borderId="30" xfId="42" applyNumberFormat="1" applyFont="1" applyFill="1" applyBorder="1" applyAlignment="1" applyProtection="1">
      <alignment vertical="center"/>
      <protection locked="0"/>
    </xf>
    <xf numFmtId="4" fontId="45" fillId="36" borderId="10" xfId="42" applyNumberFormat="1" applyFont="1" applyFill="1" applyBorder="1" applyAlignment="1" applyProtection="1">
      <alignment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0" fontId="42" fillId="0" borderId="74" xfId="0" applyFont="1" applyFill="1" applyBorder="1" applyAlignment="1">
      <alignment horizontal="left" vertical="center"/>
    </xf>
    <xf numFmtId="0" fontId="42" fillId="0" borderId="74" xfId="0" applyFont="1" applyFill="1" applyBorder="1" applyAlignment="1">
      <alignment vertical="center"/>
    </xf>
    <xf numFmtId="0" fontId="42" fillId="0" borderId="75" xfId="0" applyFont="1" applyFill="1" applyBorder="1" applyAlignment="1">
      <alignment vertical="center"/>
    </xf>
    <xf numFmtId="1" fontId="24" fillId="36" borderId="13" xfId="50" applyNumberFormat="1" applyFont="1" applyFill="1" applyBorder="1" applyAlignment="1">
      <alignment horizontal="center" vertical="center"/>
      <protection/>
    </xf>
    <xf numFmtId="1" fontId="37" fillId="36" borderId="40" xfId="50" applyNumberFormat="1" applyFont="1" applyFill="1" applyBorder="1" applyAlignment="1">
      <alignment horizontal="center" vertical="center"/>
      <protection/>
    </xf>
    <xf numFmtId="1" fontId="24" fillId="36" borderId="40" xfId="50" applyNumberFormat="1" applyFont="1" applyFill="1" applyBorder="1" applyAlignment="1">
      <alignment horizontal="center" vertical="center"/>
      <protection/>
    </xf>
    <xf numFmtId="1" fontId="14" fillId="36" borderId="40" xfId="50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7" xfId="0" applyFont="1" applyFill="1" applyBorder="1" applyAlignment="1">
      <alignment/>
    </xf>
    <xf numFmtId="168" fontId="33" fillId="36" borderId="58" xfId="0" applyNumberFormat="1" applyFont="1" applyFill="1" applyBorder="1" applyAlignment="1">
      <alignment horizontal="center" vertical="center" wrapText="1"/>
    </xf>
    <xf numFmtId="168" fontId="33" fillId="36" borderId="65" xfId="0" applyNumberFormat="1" applyFont="1" applyFill="1" applyBorder="1" applyAlignment="1">
      <alignment horizontal="center"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2" fillId="36" borderId="30" xfId="42" applyNumberFormat="1" applyFont="1" applyFill="1" applyBorder="1" applyAlignment="1" applyProtection="1">
      <alignment vertical="center"/>
      <protection locked="0"/>
    </xf>
    <xf numFmtId="4" fontId="46" fillId="36" borderId="30" xfId="42" applyNumberFormat="1" applyFont="1" applyFill="1" applyBorder="1" applyAlignment="1" applyProtection="1">
      <alignment vertical="center" wrapText="1"/>
      <protection locked="0"/>
    </xf>
    <xf numFmtId="4" fontId="46" fillId="36" borderId="34" xfId="42" applyNumberFormat="1" applyFont="1" applyFill="1" applyBorder="1" applyAlignment="1" applyProtection="1">
      <alignment vertical="center" wrapText="1"/>
      <protection locked="0"/>
    </xf>
    <xf numFmtId="166" fontId="16" fillId="33" borderId="41" xfId="53" applyNumberFormat="1" applyFont="1" applyFill="1" applyBorder="1" applyAlignment="1" applyProtection="1">
      <alignment horizontal="center" vertical="center" wrapText="1"/>
      <protection locked="0"/>
    </xf>
    <xf numFmtId="44" fontId="21" fillId="33" borderId="48" xfId="42" applyFont="1" applyFill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166" fontId="16" fillId="33" borderId="35" xfId="53" applyNumberFormat="1" applyFont="1" applyFill="1" applyBorder="1" applyAlignment="1" applyProtection="1">
      <alignment horizontal="center" vertical="center" wrapText="1"/>
      <protection locked="0"/>
    </xf>
    <xf numFmtId="166" fontId="16" fillId="33" borderId="35" xfId="53" applyNumberFormat="1" applyFont="1" applyFill="1" applyBorder="1" applyAlignment="1" applyProtection="1">
      <alignment horizontal="center" vertical="center"/>
      <protection locked="0"/>
    </xf>
    <xf numFmtId="44" fontId="21" fillId="33" borderId="25" xfId="42" applyFont="1" applyFill="1" applyBorder="1" applyAlignment="1">
      <alignment vertical="center"/>
    </xf>
    <xf numFmtId="166" fontId="16" fillId="36" borderId="35" xfId="53" applyNumberFormat="1" applyFont="1" applyFill="1" applyBorder="1" applyAlignment="1" applyProtection="1">
      <alignment horizontal="center" vertical="center"/>
      <protection locked="0"/>
    </xf>
    <xf numFmtId="166" fontId="16" fillId="33" borderId="10" xfId="53" applyNumberFormat="1" applyFont="1" applyFill="1" applyBorder="1" applyAlignment="1" applyProtection="1">
      <alignment vertical="center" wrapText="1"/>
      <protection locked="0"/>
    </xf>
    <xf numFmtId="0" fontId="0" fillId="0" borderId="78" xfId="0" applyFont="1" applyBorder="1" applyAlignment="1">
      <alignment vertical="center" wrapText="1"/>
    </xf>
    <xf numFmtId="0" fontId="39" fillId="33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5" fillId="36" borderId="30" xfId="42" applyNumberFormat="1" applyFont="1" applyFill="1" applyBorder="1" applyAlignment="1" applyProtection="1">
      <alignment vertical="center" wrapText="1"/>
      <protection locked="0"/>
    </xf>
    <xf numFmtId="4" fontId="55" fillId="36" borderId="34" xfId="42" applyNumberFormat="1" applyFont="1" applyFill="1" applyBorder="1" applyAlignment="1" applyProtection="1">
      <alignment vertical="center" wrapText="1"/>
      <protection locked="0"/>
    </xf>
    <xf numFmtId="166" fontId="45" fillId="35" borderId="69" xfId="53" applyNumberFormat="1" applyFont="1" applyFill="1" applyBorder="1" applyAlignment="1" applyProtection="1">
      <alignment horizontal="center" vertical="center"/>
      <protection locked="0"/>
    </xf>
    <xf numFmtId="165" fontId="9" fillId="0" borderId="0" xfId="45" applyNumberFormat="1" applyFont="1" applyFill="1" applyBorder="1" applyAlignment="1" applyProtection="1">
      <alignment vertical="center"/>
      <protection locked="0"/>
    </xf>
    <xf numFmtId="165" fontId="16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10" xfId="45" applyNumberFormat="1" applyFont="1" applyFill="1" applyBorder="1" applyAlignment="1" applyProtection="1">
      <alignment horizontal="right" vertical="center" wrapText="1"/>
      <protection locked="0"/>
    </xf>
    <xf numFmtId="43" fontId="9" fillId="37" borderId="30" xfId="44" applyFont="1" applyFill="1" applyBorder="1" applyAlignment="1" applyProtection="1">
      <alignment vertical="center" wrapText="1"/>
      <protection locked="0"/>
    </xf>
    <xf numFmtId="43" fontId="9" fillId="10" borderId="30" xfId="44" applyFont="1" applyFill="1" applyBorder="1" applyAlignment="1" applyProtection="1">
      <alignment vertical="center" wrapText="1"/>
      <protection locked="0"/>
    </xf>
    <xf numFmtId="43" fontId="9" fillId="36" borderId="27" xfId="44" applyFont="1" applyFill="1" applyBorder="1" applyAlignment="1" applyProtection="1">
      <alignment vertical="center" wrapText="1"/>
      <protection locked="0"/>
    </xf>
    <xf numFmtId="43" fontId="9" fillId="36" borderId="34" xfId="44" applyFont="1" applyFill="1" applyBorder="1" applyAlignment="1" applyProtection="1">
      <alignment vertical="center" wrapText="1"/>
      <protection locked="0"/>
    </xf>
    <xf numFmtId="43" fontId="9" fillId="36" borderId="30" xfId="44" applyFont="1" applyFill="1" applyBorder="1" applyAlignment="1" applyProtection="1">
      <alignment vertical="center" wrapText="1"/>
      <protection locked="0"/>
    </xf>
    <xf numFmtId="43" fontId="9" fillId="36" borderId="79" xfId="44" applyFont="1" applyFill="1" applyBorder="1" applyAlignment="1" applyProtection="1">
      <alignment vertical="center" wrapText="1"/>
      <protection locked="0"/>
    </xf>
    <xf numFmtId="43" fontId="9" fillId="36" borderId="52" xfId="44" applyFont="1" applyFill="1" applyBorder="1" applyAlignment="1" applyProtection="1">
      <alignment vertical="center" wrapText="1"/>
      <protection locked="0"/>
    </xf>
    <xf numFmtId="43" fontId="16" fillId="37" borderId="10" xfId="44" applyFont="1" applyFill="1" applyBorder="1" applyAlignment="1" applyProtection="1">
      <alignment vertical="center" wrapText="1"/>
      <protection locked="0"/>
    </xf>
    <xf numFmtId="43" fontId="16" fillId="10" borderId="10" xfId="44" applyFont="1" applyFill="1" applyBorder="1" applyAlignment="1" applyProtection="1">
      <alignment vertical="center" wrapText="1"/>
      <protection locked="0"/>
    </xf>
    <xf numFmtId="43" fontId="16" fillId="36" borderId="10" xfId="44" applyFont="1" applyFill="1" applyBorder="1" applyAlignment="1" applyProtection="1">
      <alignment vertical="center" wrapText="1"/>
      <protection locked="0"/>
    </xf>
    <xf numFmtId="43" fontId="43" fillId="36" borderId="10" xfId="44" applyFont="1" applyFill="1" applyBorder="1" applyAlignment="1" applyProtection="1">
      <alignment vertical="center" wrapText="1"/>
      <protection locked="0"/>
    </xf>
    <xf numFmtId="43" fontId="21" fillId="33" borderId="80" xfId="44" applyFont="1" applyFill="1" applyBorder="1" applyAlignment="1">
      <alignment vertical="center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3" fontId="16" fillId="34" borderId="76" xfId="0" applyNumberFormat="1" applyFont="1" applyFill="1" applyBorder="1" applyAlignment="1">
      <alignment horizontal="right" vertical="center" wrapText="1"/>
    </xf>
    <xf numFmtId="0" fontId="21" fillId="33" borderId="81" xfId="0" applyFont="1" applyFill="1" applyBorder="1" applyAlignment="1">
      <alignment horizontal="center" vertical="center" wrapText="1"/>
    </xf>
    <xf numFmtId="0" fontId="111" fillId="33" borderId="0" xfId="0" applyFont="1" applyFill="1" applyAlignment="1">
      <alignment/>
    </xf>
    <xf numFmtId="0" fontId="75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67" fillId="33" borderId="69" xfId="0" applyFont="1" applyFill="1" applyBorder="1" applyAlignment="1">
      <alignment/>
    </xf>
    <xf numFmtId="0" fontId="52" fillId="0" borderId="69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4" fontId="13" fillId="33" borderId="31" xfId="0" applyNumberFormat="1" applyFont="1" applyFill="1" applyBorder="1" applyAlignment="1">
      <alignment horizontal="center" vertical="center"/>
    </xf>
    <xf numFmtId="44" fontId="13" fillId="33" borderId="40" xfId="42" applyFont="1" applyFill="1" applyBorder="1" applyAlignment="1">
      <alignment horizontal="center" vertical="center"/>
    </xf>
    <xf numFmtId="44" fontId="13" fillId="33" borderId="29" xfId="42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14" fontId="13" fillId="33" borderId="41" xfId="0" applyNumberFormat="1" applyFont="1" applyFill="1" applyBorder="1" applyAlignment="1">
      <alignment horizontal="center" vertical="center"/>
    </xf>
    <xf numFmtId="44" fontId="32" fillId="33" borderId="48" xfId="42" applyFont="1" applyFill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4" fontId="13" fillId="33" borderId="43" xfId="42" applyFont="1" applyFill="1" applyBorder="1" applyAlignment="1">
      <alignment horizontal="center" vertical="center"/>
    </xf>
    <xf numFmtId="44" fontId="13" fillId="33" borderId="32" xfId="42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4" fontId="32" fillId="33" borderId="25" xfId="42" applyFont="1" applyFill="1" applyBorder="1" applyAlignment="1">
      <alignment vertical="center"/>
    </xf>
    <xf numFmtId="0" fontId="32" fillId="0" borderId="35" xfId="0" applyFont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4" fontId="13" fillId="33" borderId="44" xfId="42" applyFont="1" applyFill="1" applyBorder="1" applyAlignment="1">
      <alignment horizontal="center" vertical="center"/>
    </xf>
    <xf numFmtId="44" fontId="13" fillId="33" borderId="33" xfId="42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4" fontId="13" fillId="33" borderId="45" xfId="42" applyFont="1" applyFill="1" applyBorder="1" applyAlignment="1">
      <alignment horizontal="center" vertical="center"/>
    </xf>
    <xf numFmtId="44" fontId="13" fillId="33" borderId="36" xfId="42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44" fontId="32" fillId="33" borderId="51" xfId="42" applyFont="1" applyFill="1" applyBorder="1" applyAlignment="1">
      <alignment vertical="center"/>
    </xf>
    <xf numFmtId="44" fontId="32" fillId="33" borderId="52" xfId="42" applyFont="1" applyFill="1" applyBorder="1" applyAlignment="1">
      <alignment vertical="center"/>
    </xf>
    <xf numFmtId="0" fontId="32" fillId="0" borderId="46" xfId="0" applyFont="1" applyBorder="1" applyAlignment="1">
      <alignment vertical="center" wrapText="1"/>
    </xf>
    <xf numFmtId="0" fontId="13" fillId="33" borderId="16" xfId="0" applyFont="1" applyFill="1" applyBorder="1" applyAlignment="1">
      <alignment vertical="center"/>
    </xf>
    <xf numFmtId="44" fontId="23" fillId="34" borderId="10" xfId="42" applyFont="1" applyFill="1" applyBorder="1" applyAlignment="1">
      <alignment horizontal="right" vertical="center"/>
    </xf>
    <xf numFmtId="44" fontId="23" fillId="36" borderId="10" xfId="42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44" fontId="34" fillId="33" borderId="50" xfId="0" applyNumberFormat="1" applyFont="1" applyFill="1" applyBorder="1" applyAlignment="1">
      <alignment vertical="center"/>
    </xf>
    <xf numFmtId="0" fontId="32" fillId="0" borderId="0" xfId="0" applyFont="1" applyBorder="1" applyAlignment="1">
      <alignment/>
    </xf>
    <xf numFmtId="2" fontId="16" fillId="33" borderId="17" xfId="0" applyNumberFormat="1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65" fontId="60" fillId="33" borderId="0" xfId="45" applyNumberFormat="1" applyFont="1" applyFill="1" applyBorder="1" applyAlignment="1" applyProtection="1">
      <alignment horizontal="left" vertical="center" wrapText="1"/>
      <protection locked="0"/>
    </xf>
    <xf numFmtId="3" fontId="49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75" fillId="0" borderId="86" xfId="0" applyFont="1" applyFill="1" applyBorder="1" applyAlignment="1">
      <alignment horizontal="left" wrapText="1"/>
    </xf>
    <xf numFmtId="0" fontId="52" fillId="0" borderId="86" xfId="0" applyFont="1" applyFill="1" applyBorder="1" applyAlignment="1">
      <alignment horizontal="left" wrapText="1"/>
    </xf>
    <xf numFmtId="0" fontId="112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0" fontId="21" fillId="0" borderId="87" xfId="48" applyFont="1" applyBorder="1" applyAlignment="1">
      <alignment horizontal="center" vertical="center" wrapText="1"/>
      <protection/>
    </xf>
    <xf numFmtId="0" fontId="0" fillId="0" borderId="87" xfId="48" applyFont="1" applyBorder="1" applyAlignment="1">
      <alignment horizontal="right"/>
      <protection/>
    </xf>
    <xf numFmtId="169" fontId="0" fillId="4" borderId="87" xfId="48" applyNumberFormat="1" applyFont="1" applyFill="1" applyBorder="1">
      <alignment/>
      <protection/>
    </xf>
    <xf numFmtId="0" fontId="21" fillId="0" borderId="88" xfId="48" applyFont="1" applyBorder="1" applyAlignment="1">
      <alignment horizontal="right"/>
      <protection/>
    </xf>
    <xf numFmtId="0" fontId="67" fillId="0" borderId="87" xfId="48" applyFont="1" applyBorder="1" applyAlignment="1">
      <alignment horizontal="right"/>
      <protection/>
    </xf>
    <xf numFmtId="0" fontId="44" fillId="0" borderId="0" xfId="0" applyFont="1" applyAlignment="1">
      <alignment horizontal="center"/>
    </xf>
    <xf numFmtId="169" fontId="27" fillId="38" borderId="87" xfId="46" applyNumberFormat="1" applyFont="1" applyFill="1" applyBorder="1" applyAlignment="1" applyProtection="1">
      <alignment/>
      <protection/>
    </xf>
    <xf numFmtId="3" fontId="49" fillId="33" borderId="73" xfId="0" applyNumberFormat="1" applyFont="1" applyFill="1" applyBorder="1" applyAlignment="1">
      <alignment horizontal="center" vertical="center" wrapText="1"/>
    </xf>
    <xf numFmtId="3" fontId="49" fillId="33" borderId="74" xfId="0" applyNumberFormat="1" applyFont="1" applyFill="1" applyBorder="1" applyAlignment="1">
      <alignment horizontal="center" vertical="center" wrapText="1"/>
    </xf>
    <xf numFmtId="3" fontId="49" fillId="33" borderId="75" xfId="0" applyNumberFormat="1" applyFont="1" applyFill="1" applyBorder="1" applyAlignment="1">
      <alignment horizontal="center" vertical="center" wrapText="1"/>
    </xf>
    <xf numFmtId="0" fontId="43" fillId="34" borderId="89" xfId="0" applyFont="1" applyFill="1" applyBorder="1" applyAlignment="1">
      <alignment horizontal="center" vertical="center"/>
    </xf>
    <xf numFmtId="0" fontId="43" fillId="34" borderId="90" xfId="0" applyFont="1" applyFill="1" applyBorder="1" applyAlignment="1">
      <alignment horizontal="center" vertical="center"/>
    </xf>
    <xf numFmtId="0" fontId="43" fillId="34" borderId="91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left" vertical="center"/>
    </xf>
    <xf numFmtId="0" fontId="41" fillId="0" borderId="90" xfId="0" applyFont="1" applyFill="1" applyBorder="1" applyAlignment="1">
      <alignment horizontal="left" vertical="center"/>
    </xf>
    <xf numFmtId="0" fontId="41" fillId="0" borderId="91" xfId="0" applyFont="1" applyFill="1" applyBorder="1" applyAlignment="1">
      <alignment horizontal="left" vertical="center"/>
    </xf>
    <xf numFmtId="0" fontId="44" fillId="0" borderId="89" xfId="0" applyFont="1" applyFill="1" applyBorder="1" applyAlignment="1">
      <alignment horizontal="left" vertical="center" wrapText="1"/>
    </xf>
    <xf numFmtId="0" fontId="44" fillId="0" borderId="90" xfId="0" applyFont="1" applyFill="1" applyBorder="1" applyAlignment="1">
      <alignment horizontal="left" vertical="center" wrapText="1"/>
    </xf>
    <xf numFmtId="0" fontId="44" fillId="0" borderId="91" xfId="0" applyFont="1" applyFill="1" applyBorder="1" applyAlignment="1">
      <alignment horizontal="left" vertical="center" wrapText="1"/>
    </xf>
    <xf numFmtId="0" fontId="45" fillId="34" borderId="89" xfId="0" applyFont="1" applyFill="1" applyBorder="1" applyAlignment="1">
      <alignment horizontal="center" vertical="center"/>
    </xf>
    <xf numFmtId="0" fontId="45" fillId="34" borderId="90" xfId="0" applyFont="1" applyFill="1" applyBorder="1" applyAlignment="1">
      <alignment horizontal="center" vertical="center"/>
    </xf>
    <xf numFmtId="0" fontId="43" fillId="34" borderId="73" xfId="0" applyFont="1" applyFill="1" applyBorder="1" applyAlignment="1">
      <alignment horizontal="center" vertical="center"/>
    </xf>
    <xf numFmtId="0" fontId="43" fillId="34" borderId="74" xfId="0" applyFont="1" applyFill="1" applyBorder="1" applyAlignment="1">
      <alignment horizontal="center" vertical="center"/>
    </xf>
    <xf numFmtId="0" fontId="43" fillId="34" borderId="7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165" fontId="76" fillId="33" borderId="0" xfId="45" applyNumberFormat="1" applyFont="1" applyFill="1" applyBorder="1" applyAlignment="1" applyProtection="1">
      <alignment horizontal="left" vertical="center" wrapText="1"/>
      <protection locked="0"/>
    </xf>
    <xf numFmtId="165" fontId="45" fillId="33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75" xfId="45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Font="1" applyFill="1" applyAlignment="1">
      <alignment horizontal="left" vertical="center"/>
    </xf>
    <xf numFmtId="165" fontId="45" fillId="35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5" borderId="75" xfId="45" applyNumberFormat="1" applyFont="1" applyFill="1" applyBorder="1" applyAlignment="1" applyProtection="1">
      <alignment horizontal="right" vertical="center" wrapText="1"/>
      <protection locked="0"/>
    </xf>
    <xf numFmtId="165" fontId="55" fillId="33" borderId="67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47" xfId="45" applyNumberFormat="1" applyFont="1" applyFill="1" applyBorder="1" applyAlignment="1" applyProtection="1">
      <alignment horizontal="left" vertical="center" wrapText="1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0" borderId="73" xfId="0" applyNumberFormat="1" applyFont="1" applyFill="1" applyBorder="1" applyAlignment="1">
      <alignment horizontal="center" vertical="center" wrapText="1"/>
    </xf>
    <xf numFmtId="3" fontId="43" fillId="0" borderId="74" xfId="0" applyNumberFormat="1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horizontal="center" vertical="center" wrapText="1"/>
    </xf>
    <xf numFmtId="165" fontId="55" fillId="33" borderId="18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25" xfId="45" applyNumberFormat="1" applyFont="1" applyFill="1" applyBorder="1" applyAlignment="1" applyProtection="1">
      <alignment horizontal="left" vertical="center" wrapText="1"/>
      <protection locked="0"/>
    </xf>
    <xf numFmtId="0" fontId="52" fillId="35" borderId="73" xfId="0" applyFont="1" applyFill="1" applyBorder="1" applyAlignment="1">
      <alignment horizontal="center" vertical="center" wrapText="1"/>
    </xf>
    <xf numFmtId="0" fontId="52" fillId="35" borderId="74" xfId="0" applyFont="1" applyFill="1" applyBorder="1" applyAlignment="1">
      <alignment horizontal="center" vertical="center" wrapText="1"/>
    </xf>
    <xf numFmtId="0" fontId="52" fillId="35" borderId="75" xfId="0" applyFont="1" applyFill="1" applyBorder="1" applyAlignment="1">
      <alignment horizontal="center" vertical="center" wrapText="1"/>
    </xf>
    <xf numFmtId="165" fontId="45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165" fontId="45" fillId="34" borderId="11" xfId="45" applyNumberFormat="1" applyFont="1" applyFill="1" applyBorder="1" applyAlignment="1" applyProtection="1">
      <alignment horizontal="left" vertical="center" wrapText="1"/>
      <protection locked="0"/>
    </xf>
    <xf numFmtId="165" fontId="45" fillId="34" borderId="42" xfId="45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49" applyFont="1" applyFill="1" applyBorder="1" applyAlignment="1">
      <alignment horizontal="center" vertical="center"/>
      <protection/>
    </xf>
    <xf numFmtId="0" fontId="45" fillId="33" borderId="39" xfId="49" applyFont="1" applyFill="1" applyBorder="1" applyAlignment="1">
      <alignment horizontal="center" vertical="center"/>
      <protection/>
    </xf>
    <xf numFmtId="3" fontId="41" fillId="33" borderId="73" xfId="0" applyNumberFormat="1" applyFont="1" applyFill="1" applyBorder="1" applyAlignment="1">
      <alignment horizontal="center" vertical="center" wrapText="1"/>
    </xf>
    <xf numFmtId="3" fontId="41" fillId="33" borderId="74" xfId="0" applyNumberFormat="1" applyFont="1" applyFill="1" applyBorder="1" applyAlignment="1">
      <alignment horizontal="center" vertical="center" wrapText="1"/>
    </xf>
    <xf numFmtId="3" fontId="41" fillId="33" borderId="75" xfId="0" applyNumberFormat="1" applyFont="1" applyFill="1" applyBorder="1" applyAlignment="1">
      <alignment horizontal="center" vertical="center" wrapText="1"/>
    </xf>
    <xf numFmtId="165" fontId="60" fillId="33" borderId="16" xfId="45" applyNumberFormat="1" applyFont="1" applyFill="1" applyBorder="1" applyAlignment="1" applyProtection="1">
      <alignment horizontal="left" vertical="center" wrapText="1"/>
      <protection locked="0"/>
    </xf>
    <xf numFmtId="165" fontId="16" fillId="33" borderId="76" xfId="45" applyNumberFormat="1" applyFont="1" applyFill="1" applyBorder="1" applyAlignment="1" applyProtection="1">
      <alignment horizontal="center" vertical="center"/>
      <protection locked="0"/>
    </xf>
    <xf numFmtId="0" fontId="16" fillId="33" borderId="92" xfId="49" applyFont="1" applyFill="1" applyBorder="1" applyAlignment="1">
      <alignment horizontal="center" vertical="center"/>
      <protection/>
    </xf>
    <xf numFmtId="165" fontId="73" fillId="33" borderId="92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center" vertical="center" wrapText="1"/>
    </xf>
    <xf numFmtId="165" fontId="73" fillId="33" borderId="70" xfId="45" applyNumberFormat="1" applyFont="1" applyFill="1" applyBorder="1" applyAlignment="1" applyProtection="1">
      <alignment horizontal="center" vertical="center" wrapText="1"/>
      <protection locked="0"/>
    </xf>
    <xf numFmtId="3" fontId="4" fillId="33" borderId="73" xfId="0" applyNumberFormat="1" applyFont="1" applyFill="1" applyBorder="1" applyAlignment="1">
      <alignment horizontal="center" vertical="center" wrapText="1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75" xfId="0" applyNumberFormat="1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165" fontId="73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42" xfId="45" applyNumberFormat="1" applyFont="1" applyFill="1" applyBorder="1" applyAlignment="1" applyProtection="1">
      <alignment horizontal="center" vertical="center" wrapText="1"/>
      <protection locked="0"/>
    </xf>
    <xf numFmtId="3" fontId="3" fillId="34" borderId="76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16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17" fillId="0" borderId="93" xfId="0" applyNumberFormat="1" applyFont="1" applyFill="1" applyBorder="1" applyAlignment="1">
      <alignment horizontal="center" vertical="center" wrapText="1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0" borderId="95" xfId="0" applyNumberFormat="1" applyFont="1" applyFill="1" applyBorder="1" applyAlignment="1">
      <alignment horizontal="center" vertical="center" wrapText="1"/>
    </xf>
    <xf numFmtId="3" fontId="17" fillId="33" borderId="76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3" fontId="17" fillId="0" borderId="73" xfId="0" applyNumberFormat="1" applyFont="1" applyFill="1" applyBorder="1" applyAlignment="1">
      <alignment horizontal="center" vertical="center" wrapText="1"/>
    </xf>
    <xf numFmtId="3" fontId="17" fillId="0" borderId="74" xfId="0" applyNumberFormat="1" applyFont="1" applyFill="1" applyBorder="1" applyAlignment="1">
      <alignment horizontal="center" vertical="center" wrapText="1"/>
    </xf>
    <xf numFmtId="3" fontId="17" fillId="0" borderId="75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3" fontId="3" fillId="0" borderId="9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6" xfId="0" applyNumberFormat="1" applyFont="1" applyFill="1" applyBorder="1" applyAlignment="1">
      <alignment horizontal="center" vertical="center" wrapText="1"/>
    </xf>
    <xf numFmtId="0" fontId="16" fillId="33" borderId="97" xfId="0" applyFont="1" applyFill="1" applyBorder="1" applyAlignment="1">
      <alignment horizontal="center" vertical="center" wrapText="1"/>
    </xf>
    <xf numFmtId="0" fontId="16" fillId="33" borderId="98" xfId="0" applyFont="1" applyFill="1" applyBorder="1" applyAlignment="1">
      <alignment horizontal="center" vertical="center" wrapText="1"/>
    </xf>
    <xf numFmtId="3" fontId="16" fillId="33" borderId="99" xfId="0" applyNumberFormat="1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" fontId="16" fillId="33" borderId="101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16" fillId="33" borderId="102" xfId="0" applyFont="1" applyFill="1" applyBorder="1" applyAlignment="1">
      <alignment horizontal="center" vertical="center" wrapText="1"/>
    </xf>
    <xf numFmtId="0" fontId="16" fillId="33" borderId="103" xfId="0" applyFont="1" applyFill="1" applyBorder="1" applyAlignment="1">
      <alignment horizontal="center" vertical="center" wrapText="1"/>
    </xf>
    <xf numFmtId="3" fontId="17" fillId="33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16" fillId="0" borderId="73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 wrapText="1"/>
    </xf>
    <xf numFmtId="3" fontId="16" fillId="0" borderId="75" xfId="0" applyNumberFormat="1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>
      <alignment horizontal="center" vertical="center" wrapText="1"/>
    </xf>
    <xf numFmtId="3" fontId="3" fillId="0" borderId="104" xfId="0" applyNumberFormat="1" applyFont="1" applyFill="1" applyBorder="1" applyAlignment="1">
      <alignment horizontal="center" vertical="center" wrapText="1"/>
    </xf>
    <xf numFmtId="3" fontId="17" fillId="33" borderId="74" xfId="0" applyNumberFormat="1" applyFont="1" applyFill="1" applyBorder="1" applyAlignment="1">
      <alignment horizontal="center" vertical="center" wrapText="1"/>
    </xf>
    <xf numFmtId="3" fontId="17" fillId="33" borderId="75" xfId="0" applyNumberFormat="1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16" fillId="33" borderId="100" xfId="0" applyNumberFormat="1" applyFont="1" applyFill="1" applyBorder="1" applyAlignment="1">
      <alignment horizontal="center" vertical="center" wrapText="1"/>
    </xf>
    <xf numFmtId="3" fontId="16" fillId="33" borderId="105" xfId="0" applyNumberFormat="1" applyFont="1" applyFill="1" applyBorder="1" applyAlignment="1">
      <alignment horizontal="center" vertical="center" wrapText="1"/>
    </xf>
    <xf numFmtId="0" fontId="10" fillId="33" borderId="0" xfId="50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horizontal="left" vertical="center" wrapText="1"/>
    </xf>
    <xf numFmtId="3" fontId="25" fillId="0" borderId="68" xfId="0" applyNumberFormat="1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top" wrapText="1"/>
      <protection/>
    </xf>
    <xf numFmtId="0" fontId="13" fillId="0" borderId="0" xfId="50" applyFont="1" applyAlignment="1">
      <alignment horizontal="left" vertical="top" wrapText="1"/>
      <protection/>
    </xf>
    <xf numFmtId="0" fontId="10" fillId="33" borderId="73" xfId="50" applyFont="1" applyFill="1" applyBorder="1" applyAlignment="1">
      <alignment horizontal="center" wrapText="1"/>
      <protection/>
    </xf>
    <xf numFmtId="0" fontId="10" fillId="33" borderId="74" xfId="50" applyFont="1" applyFill="1" applyBorder="1" applyAlignment="1">
      <alignment horizontal="center" wrapText="1"/>
      <protection/>
    </xf>
    <xf numFmtId="0" fontId="10" fillId="33" borderId="75" xfId="50" applyFont="1" applyFill="1" applyBorder="1" applyAlignment="1">
      <alignment horizontal="center" wrapText="1"/>
      <protection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2" xfId="0" applyNumberFormat="1" applyFont="1" applyFill="1" applyBorder="1" applyAlignment="1">
      <alignment horizontal="center" vertical="center" wrapText="1"/>
    </xf>
    <xf numFmtId="0" fontId="28" fillId="0" borderId="42" xfId="0" applyFont="1" applyBorder="1" applyAlignment="1">
      <alignment/>
    </xf>
    <xf numFmtId="0" fontId="28" fillId="0" borderId="68" xfId="0" applyFont="1" applyBorder="1" applyAlignment="1">
      <alignment/>
    </xf>
    <xf numFmtId="0" fontId="10" fillId="33" borderId="0" xfId="50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28" fillId="33" borderId="42" xfId="0" applyFont="1" applyFill="1" applyBorder="1" applyAlignment="1">
      <alignment vertical="center"/>
    </xf>
    <xf numFmtId="0" fontId="28" fillId="33" borderId="68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2" xfId="0" applyNumberFormat="1" applyFont="1" applyFill="1" applyBorder="1" applyAlignment="1">
      <alignment horizontal="right" vertical="center" wrapText="1"/>
    </xf>
    <xf numFmtId="3" fontId="4" fillId="34" borderId="68" xfId="0" applyNumberFormat="1" applyFont="1" applyFill="1" applyBorder="1" applyAlignment="1">
      <alignment horizontal="right" vertical="center" wrapText="1"/>
    </xf>
    <xf numFmtId="0" fontId="75" fillId="0" borderId="86" xfId="0" applyFont="1" applyFill="1" applyBorder="1" applyAlignment="1">
      <alignment horizontal="center"/>
    </xf>
    <xf numFmtId="0" fontId="52" fillId="0" borderId="86" xfId="0" applyFont="1" applyFill="1" applyBorder="1" applyAlignment="1">
      <alignment horizontal="center"/>
    </xf>
    <xf numFmtId="3" fontId="3" fillId="33" borderId="73" xfId="0" applyNumberFormat="1" applyFont="1" applyFill="1" applyBorder="1" applyAlignment="1">
      <alignment horizontal="center" vertical="center" wrapText="1"/>
    </xf>
    <xf numFmtId="3" fontId="3" fillId="33" borderId="74" xfId="0" applyNumberFormat="1" applyFont="1" applyFill="1" applyBorder="1" applyAlignment="1">
      <alignment horizontal="center" vertical="center" wrapText="1"/>
    </xf>
    <xf numFmtId="3" fontId="3" fillId="33" borderId="75" xfId="0" applyNumberFormat="1" applyFont="1" applyFill="1" applyBorder="1" applyAlignment="1">
      <alignment horizontal="center" vertical="center" wrapText="1"/>
    </xf>
    <xf numFmtId="3" fontId="29" fillId="34" borderId="76" xfId="0" applyNumberFormat="1" applyFont="1" applyFill="1" applyBorder="1" applyAlignment="1">
      <alignment horizontal="right" vertical="center" wrapText="1"/>
    </xf>
    <xf numFmtId="3" fontId="29" fillId="34" borderId="106" xfId="0" applyNumberFormat="1" applyFont="1" applyFill="1" applyBorder="1" applyAlignment="1">
      <alignment horizontal="right" vertical="center" wrapText="1"/>
    </xf>
    <xf numFmtId="3" fontId="29" fillId="0" borderId="76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9" fillId="0" borderId="106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4" fillId="33" borderId="73" xfId="0" applyFont="1" applyFill="1" applyBorder="1" applyAlignment="1">
      <alignment horizontal="center"/>
    </xf>
    <xf numFmtId="0" fontId="64" fillId="33" borderId="74" xfId="0" applyFont="1" applyFill="1" applyBorder="1" applyAlignment="1">
      <alignment horizontal="center"/>
    </xf>
    <xf numFmtId="0" fontId="64" fillId="33" borderId="75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3" fillId="0" borderId="75" xfId="0" applyNumberFormat="1" applyFont="1" applyFill="1" applyBorder="1" applyAlignment="1">
      <alignment horizontal="center" vertical="center" wrapText="1"/>
    </xf>
    <xf numFmtId="3" fontId="16" fillId="34" borderId="107" xfId="0" applyNumberFormat="1" applyFont="1" applyFill="1" applyBorder="1" applyAlignment="1">
      <alignment horizontal="right" vertical="center" wrapText="1"/>
    </xf>
    <xf numFmtId="3" fontId="16" fillId="34" borderId="86" xfId="0" applyNumberFormat="1" applyFont="1" applyFill="1" applyBorder="1" applyAlignment="1">
      <alignment horizontal="right" vertical="center" wrapText="1"/>
    </xf>
    <xf numFmtId="3" fontId="16" fillId="34" borderId="104" xfId="0" applyNumberFormat="1" applyFont="1" applyFill="1" applyBorder="1" applyAlignment="1">
      <alignment horizontal="right" vertical="center" wrapText="1"/>
    </xf>
    <xf numFmtId="3" fontId="4" fillId="0" borderId="108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8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68" xfId="0" applyNumberFormat="1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2" fontId="4" fillId="33" borderId="102" xfId="0" applyNumberFormat="1" applyFont="1" applyFill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92" xfId="0" applyNumberFormat="1" applyFont="1" applyFill="1" applyBorder="1" applyAlignment="1">
      <alignment horizontal="center" vertical="center" wrapText="1"/>
    </xf>
    <xf numFmtId="2" fontId="4" fillId="33" borderId="112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2" xfId="0" applyNumberFormat="1" applyFont="1" applyFill="1" applyBorder="1" applyAlignment="1">
      <alignment horizontal="right" vertical="center" wrapText="1"/>
    </xf>
    <xf numFmtId="3" fontId="3" fillId="34" borderId="68" xfId="0" applyNumberFormat="1" applyFont="1" applyFill="1" applyBorder="1" applyAlignment="1">
      <alignment horizontal="right" vertical="center" wrapText="1"/>
    </xf>
    <xf numFmtId="0" fontId="11" fillId="33" borderId="113" xfId="0" applyFont="1" applyFill="1" applyBorder="1" applyAlignment="1">
      <alignment horizontal="center"/>
    </xf>
    <xf numFmtId="3" fontId="3" fillId="34" borderId="92" xfId="0" applyNumberFormat="1" applyFont="1" applyFill="1" applyBorder="1" applyAlignment="1">
      <alignment horizontal="right" vertical="center" wrapText="1"/>
    </xf>
    <xf numFmtId="3" fontId="3" fillId="34" borderId="70" xfId="0" applyNumberFormat="1" applyFont="1" applyFill="1" applyBorder="1" applyAlignment="1">
      <alignment horizontal="right" vertical="center" wrapText="1"/>
    </xf>
    <xf numFmtId="3" fontId="17" fillId="0" borderId="108" xfId="0" applyNumberFormat="1" applyFont="1" applyFill="1" applyBorder="1" applyAlignment="1">
      <alignment horizontal="left" vertical="center" wrapText="1"/>
    </xf>
    <xf numFmtId="3" fontId="17" fillId="0" borderId="86" xfId="0" applyNumberFormat="1" applyFont="1" applyFill="1" applyBorder="1" applyAlignment="1">
      <alignment horizontal="left" vertical="center" wrapText="1"/>
    </xf>
    <xf numFmtId="3" fontId="17" fillId="0" borderId="104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8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94" xfId="0" applyNumberFormat="1" applyFont="1" applyFill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center" wrapText="1"/>
    </xf>
    <xf numFmtId="3" fontId="3" fillId="0" borderId="108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68" fillId="0" borderId="109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68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vertical="center"/>
    </xf>
    <xf numFmtId="0" fontId="34" fillId="33" borderId="68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2" fontId="16" fillId="33" borderId="102" xfId="0" applyNumberFormat="1" applyFont="1" applyFill="1" applyBorder="1" applyAlignment="1">
      <alignment horizontal="center" vertical="center" wrapText="1"/>
    </xf>
    <xf numFmtId="0" fontId="9" fillId="33" borderId="103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3" fontId="16" fillId="33" borderId="42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16" fillId="33" borderId="39" xfId="0" applyNumberFormat="1" applyFont="1" applyFill="1" applyBorder="1" applyAlignment="1">
      <alignment horizontal="center" vertical="center" wrapText="1"/>
    </xf>
    <xf numFmtId="2" fontId="16" fillId="33" borderId="92" xfId="0" applyNumberFormat="1" applyFont="1" applyFill="1" applyBorder="1" applyAlignment="1">
      <alignment horizontal="center" vertical="center" wrapText="1"/>
    </xf>
    <xf numFmtId="2" fontId="16" fillId="33" borderId="112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E9" sqref="E9:H9"/>
    </sheetView>
  </sheetViews>
  <sheetFormatPr defaultColWidth="9.140625" defaultRowHeight="12.75"/>
  <cols>
    <col min="1" max="2" width="9.140625" style="201" customWidth="1"/>
    <col min="3" max="3" width="10.00390625" style="201" customWidth="1"/>
    <col min="4" max="4" width="17.8515625" style="201" customWidth="1"/>
    <col min="5" max="5" width="6.00390625" style="201" bestFit="1" customWidth="1"/>
    <col min="6" max="6" width="3.421875" style="201" customWidth="1"/>
    <col min="7" max="7" width="13.28125" style="201" customWidth="1"/>
    <col min="8" max="8" width="53.421875" style="201" customWidth="1"/>
    <col min="9" max="11" width="9.140625" style="201" customWidth="1"/>
    <col min="12" max="12" width="17.28125" style="201" customWidth="1"/>
    <col min="13" max="16384" width="9.140625" style="201" customWidth="1"/>
  </cols>
  <sheetData>
    <row r="1" spans="1:9" s="105" customFormat="1" ht="24" customHeight="1">
      <c r="A1" s="425" t="s">
        <v>167</v>
      </c>
      <c r="B1" s="426"/>
      <c r="C1" s="426"/>
      <c r="D1" s="426"/>
      <c r="E1" s="426"/>
      <c r="F1" s="426"/>
      <c r="G1" s="426"/>
      <c r="H1" s="426"/>
      <c r="I1" s="427"/>
    </row>
    <row r="2" spans="1:9" s="105" customFormat="1" ht="12.75" customHeight="1">
      <c r="A2" s="412"/>
      <c r="B2" s="412"/>
      <c r="C2" s="412"/>
      <c r="D2" s="412"/>
      <c r="E2" s="412"/>
      <c r="F2" s="412"/>
      <c r="G2" s="412"/>
      <c r="H2" s="412"/>
      <c r="I2" s="412"/>
    </row>
    <row r="3" spans="1:8" s="203" customFormat="1" ht="27" customHeight="1">
      <c r="A3" s="439" t="s">
        <v>211</v>
      </c>
      <c r="B3" s="440"/>
      <c r="C3" s="440"/>
      <c r="D3" s="441"/>
      <c r="E3" s="442"/>
      <c r="F3" s="443"/>
      <c r="G3" s="444"/>
      <c r="H3" s="413"/>
    </row>
    <row r="4" spans="1:12" s="203" customFormat="1" ht="12" customHeight="1" thickBot="1">
      <c r="A4" s="204"/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</row>
    <row r="5" spans="1:8" s="203" customFormat="1" ht="27" customHeight="1" thickBot="1">
      <c r="A5" s="428" t="s">
        <v>12</v>
      </c>
      <c r="B5" s="429"/>
      <c r="C5" s="429"/>
      <c r="D5" s="430"/>
      <c r="E5" s="431"/>
      <c r="F5" s="432"/>
      <c r="G5" s="432"/>
      <c r="H5" s="433"/>
    </row>
    <row r="6" spans="1:12" s="203" customFormat="1" ht="12" customHeight="1" thickBot="1">
      <c r="A6" s="204"/>
      <c r="B6" s="204"/>
      <c r="C6" s="204"/>
      <c r="D6" s="204"/>
      <c r="E6" s="205"/>
      <c r="F6" s="205"/>
      <c r="G6" s="205"/>
      <c r="H6" s="205"/>
      <c r="I6" s="205"/>
      <c r="J6" s="205"/>
      <c r="K6" s="205"/>
      <c r="L6" s="205"/>
    </row>
    <row r="7" spans="1:8" s="203" customFormat="1" ht="27" customHeight="1" thickBot="1">
      <c r="A7" s="437" t="s">
        <v>66</v>
      </c>
      <c r="B7" s="438"/>
      <c r="C7" s="438"/>
      <c r="D7" s="438"/>
      <c r="E7" s="431"/>
      <c r="F7" s="432"/>
      <c r="G7" s="432"/>
      <c r="H7" s="433"/>
    </row>
    <row r="8" spans="1:12" s="203" customFormat="1" ht="12" customHeight="1" thickBot="1">
      <c r="A8" s="204"/>
      <c r="B8" s="204"/>
      <c r="C8" s="204"/>
      <c r="D8" s="204"/>
      <c r="E8" s="205"/>
      <c r="F8" s="205"/>
      <c r="G8" s="205"/>
      <c r="H8" s="205"/>
      <c r="I8" s="205"/>
      <c r="J8" s="205"/>
      <c r="K8" s="205"/>
      <c r="L8" s="205"/>
    </row>
    <row r="9" spans="1:12" s="203" customFormat="1" ht="25.5" customHeight="1" thickBot="1">
      <c r="A9" s="428" t="s">
        <v>13</v>
      </c>
      <c r="B9" s="429"/>
      <c r="C9" s="429"/>
      <c r="D9" s="429"/>
      <c r="E9" s="434"/>
      <c r="F9" s="435"/>
      <c r="G9" s="435"/>
      <c r="H9" s="436"/>
      <c r="I9" s="206"/>
      <c r="J9" s="206"/>
      <c r="K9" s="206"/>
      <c r="L9" s="206"/>
    </row>
    <row r="10" spans="1:12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s="208" customFormat="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s="208" customFormat="1" ht="14.25">
      <c r="A12" s="207"/>
      <c r="B12" s="219" t="s">
        <v>70</v>
      </c>
      <c r="C12" s="209" t="s">
        <v>20</v>
      </c>
      <c r="D12" s="210"/>
      <c r="E12" s="211"/>
      <c r="I12" s="211"/>
      <c r="J12" s="207"/>
      <c r="K12" s="207"/>
      <c r="L12" s="207"/>
    </row>
    <row r="13" spans="1:12" s="208" customFormat="1" ht="8.25" customHeight="1">
      <c r="A13" s="207"/>
      <c r="B13" s="207"/>
      <c r="C13" s="207"/>
      <c r="D13" s="211"/>
      <c r="E13" s="211"/>
      <c r="I13" s="211"/>
      <c r="J13" s="207"/>
      <c r="K13" s="207"/>
      <c r="L13" s="207"/>
    </row>
    <row r="14" spans="1:12" s="208" customFormat="1" ht="14.25">
      <c r="A14" s="207"/>
      <c r="B14" s="219" t="s">
        <v>70</v>
      </c>
      <c r="C14" s="211" t="s">
        <v>67</v>
      </c>
      <c r="E14" s="214"/>
      <c r="I14" s="214"/>
      <c r="J14" s="207"/>
      <c r="K14" s="207"/>
      <c r="L14" s="207"/>
    </row>
    <row r="15" spans="1:12" s="208" customFormat="1" ht="12.75">
      <c r="A15" s="207"/>
      <c r="B15" s="207"/>
      <c r="C15" s="207"/>
      <c r="D15" s="207"/>
      <c r="E15" s="207"/>
      <c r="F15" s="212"/>
      <c r="H15" s="212"/>
      <c r="I15" s="212"/>
      <c r="J15" s="207"/>
      <c r="K15" s="207"/>
      <c r="L15" s="207"/>
    </row>
    <row r="16" spans="1:11" s="215" customFormat="1" ht="15">
      <c r="A16" s="213"/>
      <c r="B16" s="213"/>
      <c r="C16" s="308" t="s">
        <v>159</v>
      </c>
      <c r="E16" s="216"/>
      <c r="G16" s="216"/>
      <c r="H16" s="216"/>
      <c r="I16" s="216"/>
      <c r="J16" s="213"/>
      <c r="K16" s="213"/>
    </row>
    <row r="17" spans="1:11" s="215" customFormat="1" ht="7.5" customHeight="1">
      <c r="A17" s="213"/>
      <c r="B17" s="213"/>
      <c r="C17" s="213"/>
      <c r="E17" s="220"/>
      <c r="F17" s="220"/>
      <c r="G17" s="216"/>
      <c r="H17" s="216"/>
      <c r="I17" s="216"/>
      <c r="J17" s="213"/>
      <c r="K17" s="213"/>
    </row>
    <row r="18" spans="1:11" s="208" customFormat="1" ht="11.25" customHeight="1">
      <c r="A18" s="207"/>
      <c r="B18" s="207"/>
      <c r="C18" s="207"/>
      <c r="D18" s="221" t="s">
        <v>58</v>
      </c>
      <c r="E18" s="211"/>
      <c r="G18" s="211"/>
      <c r="H18" s="211"/>
      <c r="I18" s="211"/>
      <c r="J18" s="207"/>
      <c r="K18" s="207"/>
    </row>
    <row r="19" spans="1:12" s="208" customFormat="1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208" customFormat="1" ht="12.75">
      <c r="A20" s="212" t="s">
        <v>54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s="208" customFormat="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s="208" customFormat="1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s="208" customFormat="1" ht="12.75">
      <c r="A23" s="217" t="s">
        <v>68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s="208" customFormat="1" ht="12.7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s="208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s="208" customFormat="1" ht="12.75">
      <c r="A26" s="218" t="s">
        <v>17</v>
      </c>
      <c r="B26" s="218"/>
      <c r="C26" s="218"/>
      <c r="D26" s="218"/>
      <c r="E26" s="218"/>
      <c r="F26" s="218"/>
      <c r="G26" s="218"/>
      <c r="H26" s="218" t="s">
        <v>69</v>
      </c>
      <c r="I26" s="217"/>
      <c r="J26" s="217"/>
      <c r="K26" s="217"/>
      <c r="L26" s="217"/>
    </row>
    <row r="27" spans="1:12" s="208" customFormat="1" ht="26.25" customHeight="1">
      <c r="A27" s="217" t="s">
        <v>18</v>
      </c>
      <c r="B27" s="217"/>
      <c r="C27" s="217"/>
      <c r="D27" s="217" t="s">
        <v>19</v>
      </c>
      <c r="E27" s="217"/>
      <c r="F27" s="217"/>
      <c r="G27" s="217"/>
      <c r="I27" s="217"/>
      <c r="J27" s="217"/>
      <c r="K27" s="217"/>
      <c r="L27" s="217"/>
    </row>
    <row r="30" ht="12.75">
      <c r="A30" s="201" t="s">
        <v>131</v>
      </c>
    </row>
  </sheetData>
  <sheetProtection/>
  <mergeCells count="9">
    <mergeCell ref="A1:I1"/>
    <mergeCell ref="A9:D9"/>
    <mergeCell ref="A5:D5"/>
    <mergeCell ref="E5:H5"/>
    <mergeCell ref="E9:H9"/>
    <mergeCell ref="A7:D7"/>
    <mergeCell ref="E7:H7"/>
    <mergeCell ref="A3:D3"/>
    <mergeCell ref="E3:G3"/>
  </mergeCells>
  <printOptions horizontalCentered="1" verticalCentered="1"/>
  <pageMargins left="0.39" right="0.37" top="0.89" bottom="0.3" header="0.2362204724409449" footer="0.2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0">
      <selection activeCell="M8" sqref="M8"/>
    </sheetView>
  </sheetViews>
  <sheetFormatPr defaultColWidth="9.140625" defaultRowHeight="12.75"/>
  <cols>
    <col min="1" max="1" width="19.28125" style="18" customWidth="1"/>
    <col min="2" max="2" width="10.8515625" style="18" customWidth="1"/>
    <col min="3" max="3" width="8.57421875" style="18" customWidth="1"/>
    <col min="4" max="4" width="12.5742187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9.7109375" style="4" customWidth="1"/>
    <col min="14" max="16384" width="9.140625" style="4" customWidth="1"/>
  </cols>
  <sheetData>
    <row r="1" spans="1:13" s="2" customFormat="1" ht="42.7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1" s="2" customFormat="1" ht="29.25" customHeight="1">
      <c r="A2" s="582" t="s">
        <v>138</v>
      </c>
      <c r="B2" s="583"/>
      <c r="C2" s="583"/>
      <c r="D2" s="583"/>
      <c r="E2" s="584"/>
      <c r="F2" s="585"/>
      <c r="G2" s="586"/>
      <c r="H2" s="586"/>
      <c r="I2" s="586"/>
      <c r="J2" s="587"/>
      <c r="K2" s="1"/>
    </row>
    <row r="3" spans="1:10" s="2" customFormat="1" ht="29.25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81"/>
    </row>
    <row r="4" spans="1:11" s="2" customFormat="1" ht="33" customHeight="1" thickBot="1">
      <c r="A4" s="600" t="s">
        <v>150</v>
      </c>
      <c r="B4" s="601"/>
      <c r="C4" s="601"/>
      <c r="D4" s="601"/>
      <c r="E4" s="601"/>
      <c r="F4" s="601"/>
      <c r="G4" s="601"/>
      <c r="H4" s="601"/>
      <c r="I4" s="601"/>
      <c r="J4" s="601"/>
      <c r="K4" s="1"/>
    </row>
    <row r="5" spans="1:10" s="2" customFormat="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6"/>
    </row>
    <row r="6" spans="1:15" ht="24.75" customHeight="1" thickBot="1">
      <c r="A6" s="602" t="s">
        <v>135</v>
      </c>
      <c r="B6" s="605" t="s">
        <v>204</v>
      </c>
      <c r="C6" s="606"/>
      <c r="D6" s="598" t="s">
        <v>4</v>
      </c>
      <c r="E6" s="604"/>
      <c r="F6" s="604"/>
      <c r="G6" s="598" t="s">
        <v>161</v>
      </c>
      <c r="H6" s="599"/>
      <c r="I6" s="598" t="s">
        <v>133</v>
      </c>
      <c r="J6" s="599"/>
      <c r="K6" s="596" t="s">
        <v>30</v>
      </c>
      <c r="L6" s="502"/>
      <c r="M6" s="597"/>
      <c r="N6" s="2"/>
      <c r="O6" s="2"/>
    </row>
    <row r="7" spans="1:15" ht="43.5" customHeight="1" thickBot="1">
      <c r="A7" s="603"/>
      <c r="B7" s="607"/>
      <c r="C7" s="608"/>
      <c r="D7" s="27" t="s">
        <v>132</v>
      </c>
      <c r="E7" s="29" t="s">
        <v>5</v>
      </c>
      <c r="F7" s="29" t="s">
        <v>160</v>
      </c>
      <c r="G7" s="28" t="s">
        <v>24</v>
      </c>
      <c r="H7" s="80" t="s">
        <v>25</v>
      </c>
      <c r="I7" s="27" t="s">
        <v>134</v>
      </c>
      <c r="J7" s="30" t="s">
        <v>5</v>
      </c>
      <c r="K7" s="98" t="s">
        <v>26</v>
      </c>
      <c r="L7" s="98" t="s">
        <v>27</v>
      </c>
      <c r="M7" s="94" t="s">
        <v>168</v>
      </c>
      <c r="N7" s="2"/>
      <c r="O7" s="2"/>
    </row>
    <row r="8" spans="1:15" ht="25.5" customHeight="1">
      <c r="A8" s="90"/>
      <c r="B8" s="579"/>
      <c r="C8" s="580"/>
      <c r="D8" s="60"/>
      <c r="E8" s="75"/>
      <c r="F8" s="76"/>
      <c r="G8" s="81"/>
      <c r="H8" s="81"/>
      <c r="I8" s="57"/>
      <c r="J8" s="77"/>
      <c r="K8" s="99"/>
      <c r="L8" s="99"/>
      <c r="M8" s="95"/>
      <c r="N8" s="2"/>
      <c r="O8" s="2"/>
    </row>
    <row r="9" spans="1:13" ht="25.5" customHeight="1">
      <c r="A9" s="91"/>
      <c r="B9" s="592"/>
      <c r="C9" s="593"/>
      <c r="D9" s="64"/>
      <c r="E9" s="42"/>
      <c r="F9" s="82"/>
      <c r="G9" s="83"/>
      <c r="H9" s="83"/>
      <c r="I9" s="45"/>
      <c r="J9" s="65"/>
      <c r="K9" s="100"/>
      <c r="L9" s="100"/>
      <c r="M9" s="96"/>
    </row>
    <row r="10" spans="1:13" ht="25.5" customHeight="1">
      <c r="A10" s="92"/>
      <c r="B10" s="592"/>
      <c r="C10" s="593"/>
      <c r="D10" s="67"/>
      <c r="E10" s="41"/>
      <c r="F10" s="84"/>
      <c r="G10" s="85"/>
      <c r="H10" s="85"/>
      <c r="I10" s="58"/>
      <c r="J10" s="69"/>
      <c r="K10" s="100"/>
      <c r="L10" s="100"/>
      <c r="M10" s="96"/>
    </row>
    <row r="11" spans="1:13" ht="25.5" customHeight="1">
      <c r="A11" s="92"/>
      <c r="B11" s="592"/>
      <c r="C11" s="593"/>
      <c r="D11" s="67"/>
      <c r="E11" s="41"/>
      <c r="F11" s="84"/>
      <c r="G11" s="85"/>
      <c r="H11" s="85"/>
      <c r="I11" s="58"/>
      <c r="J11" s="69"/>
      <c r="K11" s="100"/>
      <c r="L11" s="100"/>
      <c r="M11" s="96"/>
    </row>
    <row r="12" spans="1:13" ht="25.5" customHeight="1" thickBot="1">
      <c r="A12" s="93"/>
      <c r="B12" s="589"/>
      <c r="C12" s="590"/>
      <c r="D12" s="70"/>
      <c r="E12" s="71"/>
      <c r="F12" s="86"/>
      <c r="G12" s="87"/>
      <c r="H12" s="87"/>
      <c r="I12" s="59"/>
      <c r="J12" s="72"/>
      <c r="K12" s="103"/>
      <c r="L12" s="104"/>
      <c r="M12" s="97"/>
    </row>
    <row r="13" spans="1:12" ht="25.5" customHeight="1" thickBot="1">
      <c r="A13" s="73"/>
      <c r="B13" s="73"/>
      <c r="C13" s="73"/>
      <c r="D13" s="594" t="s">
        <v>1</v>
      </c>
      <c r="E13" s="595"/>
      <c r="F13" s="316"/>
      <c r="G13" s="317">
        <f>SUM(G8:G12)</f>
        <v>0</v>
      </c>
      <c r="H13" s="317">
        <f>SUM(H8:H12)</f>
        <v>0</v>
      </c>
      <c r="I13" s="31"/>
      <c r="J13" s="31"/>
      <c r="K13" s="102">
        <f>SUM(K8:K12)</f>
        <v>0</v>
      </c>
      <c r="L13" s="102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591" t="s">
        <v>205</v>
      </c>
      <c r="B16" s="591"/>
      <c r="C16" s="591"/>
      <c r="D16" s="591"/>
      <c r="E16" s="591"/>
      <c r="F16" s="591"/>
      <c r="G16" s="591"/>
      <c r="H16" s="591"/>
      <c r="I16" s="591"/>
      <c r="J16" s="591"/>
    </row>
    <row r="17" spans="1:10" ht="21.75" customHeight="1">
      <c r="A17" s="591" t="s">
        <v>162</v>
      </c>
      <c r="B17" s="591"/>
      <c r="C17" s="591"/>
      <c r="D17" s="591"/>
      <c r="E17" s="591"/>
      <c r="F17" s="591"/>
      <c r="G17" s="591"/>
      <c r="H17" s="591"/>
      <c r="I17" s="591"/>
      <c r="J17" s="591"/>
    </row>
    <row r="18" spans="1:10" ht="21.7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</row>
    <row r="19" spans="1:10" ht="24" customHeight="1">
      <c r="A19" s="13" t="s">
        <v>53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588"/>
      <c r="B22" s="588"/>
      <c r="C22" s="10"/>
      <c r="D22" s="9"/>
      <c r="F22" s="56"/>
      <c r="G22" s="56"/>
      <c r="H22" s="56"/>
      <c r="J22" s="79" t="s">
        <v>15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B10:C10"/>
    <mergeCell ref="K6:M6"/>
    <mergeCell ref="G6:H6"/>
    <mergeCell ref="A4:J4"/>
    <mergeCell ref="A6:A7"/>
    <mergeCell ref="B9:C9"/>
    <mergeCell ref="D6:F6"/>
    <mergeCell ref="I6:J6"/>
    <mergeCell ref="B6:C7"/>
    <mergeCell ref="A22:B22"/>
    <mergeCell ref="B12:C12"/>
    <mergeCell ref="A16:J16"/>
    <mergeCell ref="B11:C11"/>
    <mergeCell ref="D13:E13"/>
    <mergeCell ref="A17:J17"/>
    <mergeCell ref="B8:C8"/>
    <mergeCell ref="A3:J3"/>
    <mergeCell ref="A2:E2"/>
    <mergeCell ref="F2:J2"/>
    <mergeCell ref="A1:M1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84" r:id="rId1"/>
  <headerFooter alignWithMargins="0">
    <oddHeader>&amp;RSCHEDA SD - STRUMENTAZIONE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1.5" customHeight="1" thickBot="1">
      <c r="A1" s="609" t="s">
        <v>167</v>
      </c>
      <c r="B1" s="610"/>
      <c r="C1" s="610"/>
      <c r="D1" s="610"/>
      <c r="E1" s="610"/>
      <c r="F1" s="610"/>
      <c r="G1" s="610"/>
      <c r="H1" s="610"/>
      <c r="I1" s="610"/>
      <c r="J1" s="610"/>
      <c r="K1" s="611"/>
      <c r="L1" s="1"/>
      <c r="M1" s="1"/>
    </row>
    <row r="2" spans="1:11" s="2" customFormat="1" ht="29.25" customHeight="1" thickBot="1">
      <c r="A2" s="612" t="s">
        <v>137</v>
      </c>
      <c r="B2" s="613"/>
      <c r="C2" s="614"/>
      <c r="D2" s="557"/>
      <c r="E2" s="558"/>
      <c r="F2" s="558"/>
      <c r="G2" s="558"/>
      <c r="H2" s="558"/>
      <c r="I2" s="558"/>
      <c r="J2" s="558"/>
      <c r="K2" s="559"/>
    </row>
    <row r="3" spans="1:11" s="2" customFormat="1" ht="7.5" customHeight="1">
      <c r="A3" s="187"/>
      <c r="B3" s="187"/>
      <c r="C3" s="187"/>
      <c r="D3" s="188"/>
      <c r="E3" s="188"/>
      <c r="F3" s="188"/>
      <c r="G3" s="188"/>
      <c r="H3" s="188"/>
      <c r="I3" s="188"/>
      <c r="J3" s="188"/>
      <c r="K3" s="188"/>
    </row>
    <row r="4" spans="1:11" s="2" customFormat="1" ht="21" customHeight="1">
      <c r="A4" s="527" t="s">
        <v>52</v>
      </c>
      <c r="B4" s="535"/>
      <c r="C4" s="535"/>
      <c r="D4" s="535"/>
      <c r="E4" s="535"/>
      <c r="F4" s="535"/>
      <c r="G4" s="535"/>
      <c r="H4" s="535"/>
      <c r="I4" s="535"/>
      <c r="J4" s="581"/>
      <c r="K4" s="188"/>
    </row>
    <row r="5" spans="1:13" s="128" customFormat="1" ht="30" customHeight="1" thickBot="1">
      <c r="A5" s="615" t="s">
        <v>136</v>
      </c>
      <c r="B5" s="615"/>
      <c r="C5" s="615"/>
      <c r="D5" s="615"/>
      <c r="E5" s="615"/>
      <c r="F5" s="615"/>
      <c r="G5" s="615"/>
      <c r="H5" s="615"/>
      <c r="I5" s="615"/>
      <c r="J5" s="615"/>
      <c r="K5" s="313"/>
      <c r="L5" s="313"/>
      <c r="M5" s="313"/>
    </row>
    <row r="6" spans="1:13" s="128" customFormat="1" ht="14.25" thickBot="1" thickTop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0">
        <v>12</v>
      </c>
      <c r="M6" s="131">
        <v>13</v>
      </c>
    </row>
    <row r="7" spans="1:16" s="137" customFormat="1" ht="69" customHeight="1" thickBot="1" thickTop="1">
      <c r="A7" s="132" t="s">
        <v>32</v>
      </c>
      <c r="B7" s="133" t="s">
        <v>33</v>
      </c>
      <c r="C7" s="133" t="s">
        <v>47</v>
      </c>
      <c r="D7" s="133" t="s">
        <v>48</v>
      </c>
      <c r="E7" s="134" t="s">
        <v>139</v>
      </c>
      <c r="F7" s="133" t="s">
        <v>140</v>
      </c>
      <c r="G7" s="135" t="s">
        <v>49</v>
      </c>
      <c r="H7" s="133" t="s">
        <v>56</v>
      </c>
      <c r="I7" s="135" t="s">
        <v>34</v>
      </c>
      <c r="J7" s="133" t="s">
        <v>51</v>
      </c>
      <c r="K7" s="135" t="s">
        <v>35</v>
      </c>
      <c r="L7" s="135" t="s">
        <v>36</v>
      </c>
      <c r="M7" s="135" t="s">
        <v>37</v>
      </c>
      <c r="N7" s="136"/>
      <c r="O7" s="136"/>
      <c r="P7" s="136"/>
    </row>
    <row r="8" spans="1:15" s="128" customFormat="1" ht="15" customHeight="1" thickTop="1">
      <c r="A8" s="139"/>
      <c r="B8" s="140"/>
      <c r="C8" s="141"/>
      <c r="D8" s="141"/>
      <c r="E8" s="140"/>
      <c r="F8" s="142"/>
      <c r="G8" s="143"/>
      <c r="H8" s="192"/>
      <c r="I8" s="314">
        <f>IF(H8="",0,F8*G8*H8/360)</f>
        <v>0</v>
      </c>
      <c r="J8" s="145"/>
      <c r="K8" s="314">
        <f>I8*J8</f>
        <v>0</v>
      </c>
      <c r="L8" s="145"/>
      <c r="M8" s="146"/>
      <c r="N8" s="138"/>
      <c r="O8" s="138"/>
    </row>
    <row r="9" spans="1:15" s="128" customFormat="1" ht="15" customHeight="1">
      <c r="A9" s="139"/>
      <c r="B9" s="140"/>
      <c r="C9" s="141"/>
      <c r="D9" s="141"/>
      <c r="E9" s="140"/>
      <c r="F9" s="142"/>
      <c r="G9" s="143"/>
      <c r="H9" s="144"/>
      <c r="I9" s="314">
        <f>IF(H9="",0,F9*G9*H9/360)</f>
        <v>0</v>
      </c>
      <c r="J9" s="145"/>
      <c r="K9" s="314">
        <f>I9*J9</f>
        <v>0</v>
      </c>
      <c r="L9" s="145"/>
      <c r="M9" s="146"/>
      <c r="N9" s="138"/>
      <c r="O9" s="138"/>
    </row>
    <row r="10" spans="1:16" s="128" customFormat="1" ht="15" customHeight="1">
      <c r="A10" s="147"/>
      <c r="B10" s="148"/>
      <c r="C10" s="149"/>
      <c r="D10" s="149"/>
      <c r="E10" s="148"/>
      <c r="F10" s="150"/>
      <c r="G10" s="151"/>
      <c r="H10" s="152"/>
      <c r="I10" s="314">
        <f>IF(H10="",0,F10*G10*H10/360)</f>
        <v>0</v>
      </c>
      <c r="J10" s="145"/>
      <c r="K10" s="314">
        <f>I10*J10</f>
        <v>0</v>
      </c>
      <c r="L10" s="153"/>
      <c r="M10" s="154"/>
      <c r="N10" s="138"/>
      <c r="O10" s="138"/>
      <c r="P10" s="138"/>
    </row>
    <row r="11" spans="1:16" s="128" customFormat="1" ht="15" customHeight="1">
      <c r="A11" s="147"/>
      <c r="B11" s="148"/>
      <c r="C11" s="149"/>
      <c r="D11" s="149"/>
      <c r="E11" s="148"/>
      <c r="F11" s="150"/>
      <c r="G11" s="151"/>
      <c r="H11" s="152"/>
      <c r="I11" s="314">
        <f>IF(H11="",0,F11*G11*H11/360)</f>
        <v>0</v>
      </c>
      <c r="J11" s="145"/>
      <c r="K11" s="314">
        <f>I11*J11</f>
        <v>0</v>
      </c>
      <c r="L11" s="153"/>
      <c r="M11" s="154"/>
      <c r="N11" s="138"/>
      <c r="O11" s="138"/>
      <c r="P11" s="138"/>
    </row>
    <row r="12" spans="1:16" s="128" customFormat="1" ht="15" customHeight="1" thickBot="1">
      <c r="A12" s="155"/>
      <c r="B12" s="156"/>
      <c r="C12" s="157"/>
      <c r="D12" s="157"/>
      <c r="E12" s="158"/>
      <c r="F12" s="159"/>
      <c r="G12" s="160"/>
      <c r="H12" s="161"/>
      <c r="I12" s="315">
        <f>IF(H12="",0,F12*G12*H12/360)</f>
        <v>0</v>
      </c>
      <c r="J12" s="162"/>
      <c r="K12" s="315">
        <f>I12*J12</f>
        <v>0</v>
      </c>
      <c r="L12" s="163"/>
      <c r="M12" s="164"/>
      <c r="N12" s="138"/>
      <c r="O12" s="138"/>
      <c r="P12" s="138"/>
    </row>
    <row r="13" spans="1:17" s="128" customFormat="1" ht="13.5" thickTop="1">
      <c r="A13" s="165"/>
      <c r="B13" s="165"/>
      <c r="C13" s="165"/>
      <c r="D13" s="166"/>
      <c r="E13" s="138"/>
      <c r="F13" s="167"/>
      <c r="G13" s="168"/>
      <c r="H13" s="168"/>
      <c r="I13" s="169"/>
      <c r="J13" s="138"/>
      <c r="K13" s="138"/>
      <c r="L13" s="168"/>
      <c r="O13" s="138"/>
      <c r="P13" s="138"/>
      <c r="Q13" s="138"/>
    </row>
    <row r="14" spans="1:17" s="128" customFormat="1" ht="12.75">
      <c r="A14" s="165"/>
      <c r="B14" s="165"/>
      <c r="C14" s="165"/>
      <c r="D14" s="166"/>
      <c r="E14" s="138"/>
      <c r="F14" s="167"/>
      <c r="G14" s="168"/>
      <c r="H14" s="168"/>
      <c r="I14" s="169"/>
      <c r="J14" s="138"/>
      <c r="K14" s="138"/>
      <c r="L14" s="168"/>
      <c r="O14" s="138"/>
      <c r="P14" s="138"/>
      <c r="Q14" s="138"/>
    </row>
    <row r="15" spans="1:12" s="128" customFormat="1" ht="19.5" customHeight="1">
      <c r="A15" s="171" t="s">
        <v>38</v>
      </c>
      <c r="D15" s="170"/>
      <c r="F15" s="38"/>
      <c r="G15" s="170"/>
      <c r="H15" s="170"/>
      <c r="I15" s="36"/>
      <c r="L15" s="170"/>
    </row>
    <row r="16" spans="1:12" s="128" customFormat="1" ht="12.75">
      <c r="A16" s="171" t="s">
        <v>39</v>
      </c>
      <c r="D16" s="170"/>
      <c r="F16" s="38"/>
      <c r="G16" s="170"/>
      <c r="H16" s="170"/>
      <c r="I16" s="36"/>
      <c r="L16" s="170"/>
    </row>
    <row r="17" spans="1:12" s="128" customFormat="1" ht="12.75">
      <c r="A17" s="171" t="s">
        <v>141</v>
      </c>
      <c r="D17" s="170"/>
      <c r="F17" s="38"/>
      <c r="G17" s="170"/>
      <c r="H17" s="170"/>
      <c r="I17" s="36"/>
      <c r="L17" s="170"/>
    </row>
    <row r="18" spans="1:12" s="128" customFormat="1" ht="12.75">
      <c r="A18" s="171" t="s">
        <v>50</v>
      </c>
      <c r="D18" s="170"/>
      <c r="F18" s="38"/>
      <c r="G18" s="170"/>
      <c r="H18" s="170"/>
      <c r="I18" s="36"/>
      <c r="L18" s="170"/>
    </row>
    <row r="19" spans="1:12" s="128" customFormat="1" ht="12.75">
      <c r="A19" s="171" t="s">
        <v>59</v>
      </c>
      <c r="D19" s="170"/>
      <c r="F19" s="38"/>
      <c r="G19" s="170"/>
      <c r="H19" s="170"/>
      <c r="I19" s="36"/>
      <c r="L19" s="170"/>
    </row>
    <row r="20" spans="1:12" s="128" customFormat="1" ht="12.75">
      <c r="A20" s="171" t="s">
        <v>40</v>
      </c>
      <c r="D20" s="170"/>
      <c r="F20" s="38"/>
      <c r="G20" s="170"/>
      <c r="H20" s="170"/>
      <c r="I20" s="36"/>
      <c r="L20" s="170"/>
    </row>
    <row r="21" spans="1:12" s="128" customFormat="1" ht="12.75">
      <c r="A21" s="171" t="s">
        <v>41</v>
      </c>
      <c r="D21" s="170"/>
      <c r="F21" s="38"/>
      <c r="G21" s="170"/>
      <c r="H21" s="170"/>
      <c r="I21" s="36"/>
      <c r="L21" s="170"/>
    </row>
    <row r="22" spans="1:12" s="128" customFormat="1" ht="12.75">
      <c r="A22" s="171" t="s">
        <v>42</v>
      </c>
      <c r="D22" s="170"/>
      <c r="F22" s="38"/>
      <c r="G22" s="170"/>
      <c r="H22" s="170"/>
      <c r="I22" s="36"/>
      <c r="L22" s="170"/>
    </row>
    <row r="24" spans="1:12" ht="19.5" customHeight="1">
      <c r="A24" s="13" t="s">
        <v>57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588"/>
      <c r="B26" s="588"/>
      <c r="C26" s="10"/>
      <c r="D26" s="9"/>
      <c r="E26" s="9"/>
      <c r="G26" s="56"/>
      <c r="H26" s="56"/>
      <c r="I26" s="56"/>
      <c r="K26" s="56"/>
      <c r="L26" s="79" t="s">
        <v>15</v>
      </c>
    </row>
    <row r="27" spans="1:12" ht="15">
      <c r="A27" s="126"/>
      <c r="B27" s="126"/>
      <c r="C27" s="10"/>
      <c r="D27" s="9"/>
      <c r="E27" s="9"/>
      <c r="G27" s="56"/>
      <c r="H27" s="56"/>
      <c r="I27" s="56"/>
      <c r="K27" s="56"/>
      <c r="L27" s="79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SD_AMMORTAM - Calcolo del valore di ammortamento della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5.8515625" style="18" customWidth="1"/>
    <col min="2" max="2" width="12.57421875" style="18" customWidth="1"/>
    <col min="3" max="3" width="12.8515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2.57421875" style="4" customWidth="1"/>
    <col min="10" max="10" width="11.00390625" style="2" customWidth="1"/>
    <col min="11" max="12" width="13.421875" style="4" customWidth="1"/>
    <col min="13" max="13" width="8.14062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5" t="s">
        <v>52</v>
      </c>
      <c r="B4" s="624"/>
      <c r="C4" s="624"/>
      <c r="D4" s="624"/>
      <c r="E4" s="624"/>
      <c r="F4" s="624"/>
      <c r="G4" s="624"/>
      <c r="H4" s="625"/>
      <c r="I4" s="178"/>
      <c r="J4" s="178"/>
    </row>
    <row r="5" spans="1:15" ht="27" customHeight="1">
      <c r="A5" s="514" t="s">
        <v>151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2" t="s">
        <v>43</v>
      </c>
      <c r="B7" s="621" t="s">
        <v>142</v>
      </c>
      <c r="C7" s="622"/>
      <c r="D7" s="604" t="s">
        <v>4</v>
      </c>
      <c r="E7" s="604"/>
      <c r="F7" s="604"/>
      <c r="G7" s="623" t="s">
        <v>145</v>
      </c>
      <c r="H7" s="599"/>
      <c r="I7" s="598" t="s">
        <v>133</v>
      </c>
      <c r="J7" s="599"/>
      <c r="K7" s="596" t="s">
        <v>30</v>
      </c>
      <c r="L7" s="502"/>
      <c r="M7" s="597"/>
      <c r="N7" s="2"/>
      <c r="O7" s="2"/>
    </row>
    <row r="8" spans="1:15" ht="41.25" customHeight="1" thickBot="1">
      <c r="A8" s="603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163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4" t="s">
        <v>1</v>
      </c>
      <c r="E15" s="595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91" t="s">
        <v>205</v>
      </c>
      <c r="B17" s="591"/>
      <c r="C17" s="591"/>
      <c r="D17" s="591"/>
      <c r="E17" s="591"/>
      <c r="F17" s="591"/>
      <c r="G17" s="591"/>
      <c r="H17" s="591"/>
      <c r="I17" s="591"/>
      <c r="J17" s="591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A1:M1"/>
    <mergeCell ref="A2:C2"/>
    <mergeCell ref="D2:J2"/>
    <mergeCell ref="D15:E15"/>
    <mergeCell ref="A5:J5"/>
    <mergeCell ref="B7:C7"/>
    <mergeCell ref="A7:A8"/>
    <mergeCell ref="I7:J7"/>
    <mergeCell ref="K7:M7"/>
    <mergeCell ref="G7:H7"/>
    <mergeCell ref="D7:F7"/>
    <mergeCell ref="A4:H4"/>
  </mergeCells>
  <printOptions horizontalCentered="1"/>
  <pageMargins left="0.25" right="0.29" top="0.77" bottom="0.49" header="0.45" footer="0.34"/>
  <pageSetup fitToHeight="1" fitToWidth="1" horizontalDpi="600" verticalDpi="600" orientation="landscape" paperSize="9" scale="88" r:id="rId1"/>
  <headerFooter alignWithMargins="0">
    <oddHeader>&amp;RScheda SE_FORN.RIC.-  RICERCA A CONTRATTO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7.28125" style="18" customWidth="1"/>
    <col min="2" max="2" width="13.8515625" style="18" customWidth="1"/>
    <col min="3" max="4" width="10.5742187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1.7109375" style="4" customWidth="1"/>
    <col min="12" max="12" width="14.00390625" style="4" customWidth="1"/>
    <col min="13" max="13" width="9.710937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1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5" t="s">
        <v>52</v>
      </c>
      <c r="B4" s="624"/>
      <c r="C4" s="624"/>
      <c r="D4" s="624"/>
      <c r="E4" s="624"/>
      <c r="F4" s="624"/>
      <c r="G4" s="624"/>
      <c r="H4" s="625"/>
      <c r="I4" s="178"/>
      <c r="J4" s="178"/>
    </row>
    <row r="5" spans="1:15" ht="27" customHeight="1">
      <c r="A5" s="514" t="s">
        <v>146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2" t="s">
        <v>43</v>
      </c>
      <c r="B7" s="621" t="s">
        <v>142</v>
      </c>
      <c r="C7" s="622"/>
      <c r="D7" s="604" t="s">
        <v>4</v>
      </c>
      <c r="E7" s="604"/>
      <c r="F7" s="604"/>
      <c r="G7" s="623" t="s">
        <v>145</v>
      </c>
      <c r="H7" s="599"/>
      <c r="I7" s="598" t="s">
        <v>133</v>
      </c>
      <c r="J7" s="599"/>
      <c r="K7" s="596" t="s">
        <v>30</v>
      </c>
      <c r="L7" s="502"/>
      <c r="M7" s="597"/>
      <c r="N7" s="2"/>
      <c r="O7" s="2"/>
    </row>
    <row r="8" spans="1:15" ht="41.25" customHeight="1" thickBot="1">
      <c r="A8" s="603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164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4" t="s">
        <v>1</v>
      </c>
      <c r="E15" s="595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91" t="s">
        <v>205</v>
      </c>
      <c r="B17" s="591"/>
      <c r="C17" s="591"/>
      <c r="D17" s="591"/>
      <c r="E17" s="591"/>
      <c r="F17" s="591"/>
      <c r="G17" s="591"/>
      <c r="H17" s="591"/>
      <c r="I17" s="591"/>
      <c r="J17" s="591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H4"/>
    <mergeCell ref="A5:J5"/>
    <mergeCell ref="A1:M1"/>
  </mergeCells>
  <printOptions horizontalCentered="1"/>
  <pageMargins left="0.26" right="0.34" top="0.77" bottom="0.49" header="0.5118110236220472" footer="0.34"/>
  <pageSetup fitToHeight="1" fitToWidth="1" horizontalDpi="600" verticalDpi="600" orientation="landscape" paperSize="9" scale="86" r:id="rId1"/>
  <headerFooter alignWithMargins="0">
    <oddHeader>&amp;RScheda SF_BREVET -   BREVETTAZIONE e DIRITTI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7.28125" style="18" customWidth="1"/>
    <col min="2" max="2" width="13.57421875" style="18" customWidth="1"/>
    <col min="3" max="3" width="13.140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2.8515625" style="4" customWidth="1"/>
    <col min="12" max="12" width="12.7109375" style="4" customWidth="1"/>
    <col min="13" max="13" width="10.2812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626" t="s">
        <v>52</v>
      </c>
      <c r="B4" s="528"/>
      <c r="C4" s="528"/>
      <c r="D4" s="528"/>
      <c r="E4" s="528"/>
      <c r="F4" s="528"/>
      <c r="G4" s="528"/>
      <c r="H4" s="528"/>
      <c r="I4" s="528"/>
      <c r="J4" s="528"/>
    </row>
    <row r="5" spans="1:15" ht="27" customHeight="1">
      <c r="A5" s="514" t="s">
        <v>152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2" t="s">
        <v>43</v>
      </c>
      <c r="B7" s="621" t="s">
        <v>153</v>
      </c>
      <c r="C7" s="622"/>
      <c r="D7" s="604" t="s">
        <v>4</v>
      </c>
      <c r="E7" s="604"/>
      <c r="F7" s="604"/>
      <c r="G7" s="623" t="s">
        <v>145</v>
      </c>
      <c r="H7" s="599"/>
      <c r="I7" s="598" t="s">
        <v>133</v>
      </c>
      <c r="J7" s="599"/>
      <c r="K7" s="596" t="s">
        <v>30</v>
      </c>
      <c r="L7" s="502"/>
      <c r="M7" s="597"/>
      <c r="N7" s="2"/>
      <c r="O7" s="2"/>
    </row>
    <row r="8" spans="1:15" ht="41.25" customHeight="1" thickBot="1">
      <c r="A8" s="603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164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4" t="s">
        <v>1</v>
      </c>
      <c r="E15" s="595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91" t="s">
        <v>205</v>
      </c>
      <c r="B17" s="591"/>
      <c r="C17" s="591"/>
      <c r="D17" s="591"/>
      <c r="E17" s="591"/>
      <c r="F17" s="591"/>
      <c r="G17" s="591"/>
      <c r="H17" s="591"/>
      <c r="I17" s="591"/>
      <c r="J17" s="591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J4"/>
    <mergeCell ref="A5:J5"/>
    <mergeCell ref="A1:M1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82" r:id="rId1"/>
  <headerFooter alignWithMargins="0">
    <oddHeader>&amp;RScheda SG_CONSUL -  Servizi di Consulenza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12.7109375" style="18" customWidth="1"/>
    <col min="2" max="2" width="12.421875" style="334" customWidth="1"/>
    <col min="3" max="3" width="8.421875" style="18" customWidth="1"/>
    <col min="4" max="4" width="5.421875" style="18" customWidth="1"/>
    <col min="5" max="5" width="11.421875" style="18" customWidth="1"/>
    <col min="6" max="6" width="10.7109375" style="4" customWidth="1"/>
    <col min="7" max="7" width="12.421875" style="4" customWidth="1"/>
    <col min="8" max="8" width="12.00390625" style="4" customWidth="1"/>
    <col min="9" max="9" width="12.7109375" style="4" customWidth="1"/>
    <col min="10" max="10" width="11.28125" style="4" customWidth="1"/>
    <col min="11" max="11" width="10.8515625" style="2" customWidth="1"/>
    <col min="12" max="12" width="12.28125" style="4" customWidth="1"/>
    <col min="13" max="13" width="13.00390625" style="4" customWidth="1"/>
    <col min="14" max="14" width="8.421875" style="4" customWidth="1"/>
    <col min="15" max="16384" width="9.140625" style="4" customWidth="1"/>
  </cols>
  <sheetData>
    <row r="1" spans="1:14" s="2" customFormat="1" ht="30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2" s="2" customFormat="1" ht="29.25" customHeight="1">
      <c r="A2" s="582" t="s">
        <v>138</v>
      </c>
      <c r="B2" s="583"/>
      <c r="C2" s="583"/>
      <c r="D2" s="583"/>
      <c r="E2" s="583"/>
      <c r="F2" s="584"/>
      <c r="G2" s="585"/>
      <c r="H2" s="586"/>
      <c r="I2" s="586"/>
      <c r="J2" s="586"/>
      <c r="K2" s="587"/>
      <c r="L2" s="1"/>
    </row>
    <row r="3" spans="1:11" s="2" customFormat="1" ht="29.25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35"/>
      <c r="K3" s="581"/>
    </row>
    <row r="4" spans="1:12" s="2" customFormat="1" ht="33" customHeight="1" thickBot="1">
      <c r="A4" s="600" t="s">
        <v>155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1"/>
    </row>
    <row r="5" spans="1:11" s="2" customFormat="1" ht="4.5" customHeight="1" thickBot="1">
      <c r="A5" s="183"/>
      <c r="B5" s="184"/>
      <c r="C5" s="184"/>
      <c r="D5" s="184"/>
      <c r="E5" s="185"/>
      <c r="F5" s="185"/>
      <c r="G5" s="185"/>
      <c r="H5" s="185"/>
      <c r="I5" s="185"/>
      <c r="J5" s="185"/>
      <c r="K5" s="186"/>
    </row>
    <row r="6" spans="1:16" ht="15" customHeight="1" thickBot="1">
      <c r="A6" s="636" t="s">
        <v>43</v>
      </c>
      <c r="B6" s="405" t="s">
        <v>207</v>
      </c>
      <c r="C6" s="641" t="s">
        <v>154</v>
      </c>
      <c r="D6" s="642"/>
      <c r="E6" s="630" t="s">
        <v>4</v>
      </c>
      <c r="F6" s="640"/>
      <c r="G6" s="640"/>
      <c r="H6" s="630" t="s">
        <v>145</v>
      </c>
      <c r="I6" s="631"/>
      <c r="J6" s="630" t="s">
        <v>133</v>
      </c>
      <c r="K6" s="631"/>
      <c r="L6" s="627" t="s">
        <v>30</v>
      </c>
      <c r="M6" s="628"/>
      <c r="N6" s="629"/>
      <c r="O6" s="2"/>
      <c r="P6" s="2"/>
    </row>
    <row r="7" spans="1:16" ht="43.5" customHeight="1" thickBot="1">
      <c r="A7" s="637"/>
      <c r="B7" s="410" t="s">
        <v>143</v>
      </c>
      <c r="C7" s="643"/>
      <c r="D7" s="644"/>
      <c r="E7" s="27" t="s">
        <v>132</v>
      </c>
      <c r="F7" s="29" t="s">
        <v>5</v>
      </c>
      <c r="G7" s="29" t="s">
        <v>164</v>
      </c>
      <c r="H7" s="28" t="s">
        <v>24</v>
      </c>
      <c r="I7" s="80" t="s">
        <v>25</v>
      </c>
      <c r="J7" s="27" t="s">
        <v>134</v>
      </c>
      <c r="K7" s="30" t="s">
        <v>5</v>
      </c>
      <c r="L7" s="98" t="s">
        <v>26</v>
      </c>
      <c r="M7" s="98" t="s">
        <v>27</v>
      </c>
      <c r="N7" s="94" t="s">
        <v>168</v>
      </c>
      <c r="O7" s="2"/>
      <c r="P7" s="2"/>
    </row>
    <row r="8" spans="1:16" ht="25.5" customHeight="1">
      <c r="A8" s="364"/>
      <c r="B8" s="406"/>
      <c r="C8" s="645"/>
      <c r="D8" s="646"/>
      <c r="E8" s="365"/>
      <c r="F8" s="366"/>
      <c r="G8" s="367"/>
      <c r="H8" s="368"/>
      <c r="I8" s="368"/>
      <c r="J8" s="369"/>
      <c r="K8" s="370"/>
      <c r="L8" s="371"/>
      <c r="M8" s="371"/>
      <c r="N8" s="372"/>
      <c r="O8" s="2"/>
      <c r="P8" s="2"/>
    </row>
    <row r="9" spans="1:14" ht="25.5" customHeight="1">
      <c r="A9" s="373"/>
      <c r="B9" s="407"/>
      <c r="C9" s="634"/>
      <c r="D9" s="635"/>
      <c r="E9" s="374"/>
      <c r="F9" s="375"/>
      <c r="G9" s="376"/>
      <c r="H9" s="377"/>
      <c r="I9" s="377"/>
      <c r="J9" s="378"/>
      <c r="K9" s="379"/>
      <c r="L9" s="380"/>
      <c r="M9" s="380"/>
      <c r="N9" s="381"/>
    </row>
    <row r="10" spans="1:14" ht="25.5" customHeight="1">
      <c r="A10" s="382"/>
      <c r="B10" s="408"/>
      <c r="C10" s="634"/>
      <c r="D10" s="635"/>
      <c r="E10" s="383"/>
      <c r="F10" s="384"/>
      <c r="G10" s="385"/>
      <c r="H10" s="386"/>
      <c r="I10" s="386"/>
      <c r="J10" s="387"/>
      <c r="K10" s="388"/>
      <c r="L10" s="380"/>
      <c r="M10" s="380"/>
      <c r="N10" s="381"/>
    </row>
    <row r="11" spans="1:14" ht="25.5" customHeight="1">
      <c r="A11" s="382"/>
      <c r="B11" s="408"/>
      <c r="C11" s="634"/>
      <c r="D11" s="635"/>
      <c r="E11" s="383"/>
      <c r="F11" s="384"/>
      <c r="G11" s="385"/>
      <c r="H11" s="386"/>
      <c r="I11" s="386"/>
      <c r="J11" s="387"/>
      <c r="K11" s="388"/>
      <c r="L11" s="380"/>
      <c r="M11" s="380"/>
      <c r="N11" s="381"/>
    </row>
    <row r="12" spans="1:14" ht="25.5" customHeight="1" thickBot="1">
      <c r="A12" s="389"/>
      <c r="B12" s="409"/>
      <c r="C12" s="638"/>
      <c r="D12" s="639"/>
      <c r="E12" s="390"/>
      <c r="F12" s="391"/>
      <c r="G12" s="392"/>
      <c r="H12" s="393"/>
      <c r="I12" s="393"/>
      <c r="J12" s="394"/>
      <c r="K12" s="395"/>
      <c r="L12" s="396"/>
      <c r="M12" s="397"/>
      <c r="N12" s="398"/>
    </row>
    <row r="13" spans="1:14" ht="25.5" customHeight="1" thickBot="1">
      <c r="A13" s="399"/>
      <c r="B13" s="399"/>
      <c r="C13" s="399"/>
      <c r="D13" s="399"/>
      <c r="E13" s="632" t="s">
        <v>1</v>
      </c>
      <c r="F13" s="633"/>
      <c r="G13" s="400"/>
      <c r="H13" s="401">
        <f>SUM(H8:H12)</f>
        <v>0</v>
      </c>
      <c r="I13" s="401">
        <f>SUM(I8:I12)</f>
        <v>0</v>
      </c>
      <c r="J13" s="402"/>
      <c r="K13" s="402"/>
      <c r="L13" s="403">
        <f>SUM(L8:L12)</f>
        <v>0</v>
      </c>
      <c r="M13" s="403">
        <f>SUM(M8:M12)</f>
        <v>0</v>
      </c>
      <c r="N13" s="404"/>
    </row>
    <row r="14" spans="1:11" ht="14.25">
      <c r="A14" s="5"/>
      <c r="B14" s="5"/>
      <c r="C14" s="6"/>
      <c r="D14" s="7"/>
      <c r="E14" s="9"/>
      <c r="F14" s="10"/>
      <c r="G14" s="10"/>
      <c r="H14" s="10"/>
      <c r="I14" s="10"/>
      <c r="J14" s="32"/>
      <c r="K14" s="10"/>
    </row>
    <row r="15" spans="1:11" ht="15">
      <c r="A15" s="37"/>
      <c r="B15" s="37"/>
      <c r="C15" s="33"/>
      <c r="D15" s="12"/>
      <c r="E15" s="12"/>
      <c r="F15" s="10"/>
      <c r="G15" s="10"/>
      <c r="H15" s="10"/>
      <c r="I15" s="10"/>
      <c r="J15" s="10"/>
      <c r="K15" s="10"/>
    </row>
    <row r="16" spans="1:11" ht="15" customHeight="1">
      <c r="A16" s="591" t="s">
        <v>205</v>
      </c>
      <c r="B16" s="591"/>
      <c r="C16" s="591"/>
      <c r="D16" s="591"/>
      <c r="E16" s="591"/>
      <c r="F16" s="591"/>
      <c r="G16" s="591"/>
      <c r="H16" s="591"/>
      <c r="I16" s="591"/>
      <c r="J16" s="591"/>
      <c r="K16" s="591"/>
    </row>
    <row r="17" spans="1:11" ht="24" customHeight="1">
      <c r="A17" s="13" t="s">
        <v>53</v>
      </c>
      <c r="B17" s="13"/>
      <c r="C17" s="14"/>
      <c r="D17" s="15"/>
      <c r="E17" s="15"/>
      <c r="F17" s="10"/>
      <c r="G17" s="10"/>
      <c r="H17" s="10"/>
      <c r="I17" s="10"/>
      <c r="J17" s="10"/>
      <c r="K17" s="10"/>
    </row>
    <row r="18" spans="1:11" ht="15">
      <c r="A18" s="15"/>
      <c r="B18" s="15"/>
      <c r="C18" s="15"/>
      <c r="D18" s="15"/>
      <c r="E18" s="15"/>
      <c r="F18" s="10"/>
      <c r="G18" s="10"/>
      <c r="H18" s="10"/>
      <c r="I18" s="10"/>
      <c r="J18" s="10"/>
      <c r="K18" s="10"/>
    </row>
    <row r="19" spans="1:11" ht="14.25">
      <c r="A19" s="9"/>
      <c r="B19" s="9"/>
      <c r="C19" s="9"/>
      <c r="D19" s="10"/>
      <c r="E19" s="9"/>
      <c r="F19" s="10"/>
      <c r="G19" s="10"/>
      <c r="H19" s="10"/>
      <c r="I19" s="10"/>
      <c r="J19" s="10"/>
      <c r="K19" s="10"/>
    </row>
    <row r="20" spans="1:11" ht="15">
      <c r="A20" s="588"/>
      <c r="B20" s="588"/>
      <c r="C20" s="588"/>
      <c r="D20" s="10"/>
      <c r="E20" s="9"/>
      <c r="G20" s="56"/>
      <c r="H20" s="56"/>
      <c r="I20" s="56"/>
      <c r="K20" s="79" t="s">
        <v>15</v>
      </c>
    </row>
    <row r="21" spans="1:11" ht="15">
      <c r="A21" s="15"/>
      <c r="B21" s="15"/>
      <c r="C21" s="15"/>
      <c r="D21" s="10"/>
      <c r="E21" s="9"/>
      <c r="F21" s="16"/>
      <c r="G21" s="16"/>
      <c r="H21" s="16"/>
      <c r="I21" s="16"/>
      <c r="J21" s="16"/>
      <c r="K21" s="10"/>
    </row>
    <row r="22" spans="1:11" ht="15">
      <c r="A22" s="16"/>
      <c r="B22" s="16"/>
      <c r="C22" s="16"/>
      <c r="D22" s="10"/>
      <c r="E22" s="9"/>
      <c r="G22" s="16" t="s">
        <v>0</v>
      </c>
      <c r="I22" s="16"/>
      <c r="J22" s="16"/>
      <c r="K22" s="10"/>
    </row>
    <row r="23" spans="1:11" ht="15">
      <c r="A23" s="15"/>
      <c r="B23" s="15"/>
      <c r="C23" s="15"/>
      <c r="D23" s="16"/>
      <c r="E23" s="9"/>
      <c r="F23" s="17"/>
      <c r="G23" s="10"/>
      <c r="H23" s="10"/>
      <c r="I23" s="10"/>
      <c r="J23" s="10"/>
      <c r="K23" s="10"/>
    </row>
    <row r="24" ht="14.25">
      <c r="F24" s="2"/>
    </row>
    <row r="25" ht="14.25">
      <c r="F25" s="2"/>
    </row>
    <row r="26" ht="14.25">
      <c r="F26" s="2"/>
    </row>
    <row r="27" ht="14.25">
      <c r="F27" s="2"/>
    </row>
  </sheetData>
  <sheetProtection/>
  <mergeCells count="19">
    <mergeCell ref="A20:C20"/>
    <mergeCell ref="C12:D12"/>
    <mergeCell ref="C11:D11"/>
    <mergeCell ref="A16:K16"/>
    <mergeCell ref="C9:D9"/>
    <mergeCell ref="L6:N6"/>
    <mergeCell ref="H6:I6"/>
    <mergeCell ref="A4:K4"/>
    <mergeCell ref="A1:N1"/>
    <mergeCell ref="E13:F13"/>
    <mergeCell ref="C10:D10"/>
    <mergeCell ref="A6:A7"/>
    <mergeCell ref="E6:G6"/>
    <mergeCell ref="J6:K6"/>
    <mergeCell ref="C6:D7"/>
    <mergeCell ref="C8:D8"/>
    <mergeCell ref="A3:K3"/>
    <mergeCell ref="A2:F2"/>
    <mergeCell ref="G2:K2"/>
  </mergeCells>
  <printOptions horizontalCentered="1"/>
  <pageMargins left="0.32" right="0.3" top="0.54" bottom="0.49" header="0.29" footer="0.34"/>
  <pageSetup fitToHeight="1" fitToWidth="1" horizontalDpi="600" verticalDpi="600" orientation="landscape" paperSize="9" scale="93" r:id="rId1"/>
  <headerFooter alignWithMargins="0">
    <oddHeader xml:space="preserve">&amp;RScheda SH_ALTRCOST - Altri Costi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7">
      <selection activeCell="A21" sqref="A21:IV21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24" customHeight="1">
      <c r="A1" s="425" t="s">
        <v>167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8" ht="3.7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53" t="s">
        <v>138</v>
      </c>
      <c r="B3" s="454"/>
      <c r="C3" s="454"/>
      <c r="D3" s="465"/>
      <c r="E3" s="466"/>
      <c r="F3" s="299"/>
      <c r="G3" s="301"/>
      <c r="H3" s="301"/>
      <c r="I3" s="301"/>
      <c r="J3" s="302"/>
    </row>
    <row r="4" spans="1:10" s="2" customFormat="1" ht="21" customHeight="1">
      <c r="A4" s="455" t="s">
        <v>52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s="2" customFormat="1" ht="6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7" t="s">
        <v>75</v>
      </c>
      <c r="B6" s="468"/>
      <c r="C6" s="468"/>
      <c r="D6" s="468"/>
      <c r="E6" s="468"/>
      <c r="F6" s="245"/>
      <c r="G6" s="460" t="s">
        <v>30</v>
      </c>
      <c r="H6" s="461"/>
      <c r="I6" s="461"/>
      <c r="J6" s="462"/>
    </row>
    <row r="7" spans="1:10" s="107" customFormat="1" ht="39" customHeight="1" thickBot="1">
      <c r="A7" s="469" t="s">
        <v>6</v>
      </c>
      <c r="B7" s="470"/>
      <c r="C7" s="226" t="s">
        <v>71</v>
      </c>
      <c r="D7" s="226" t="s">
        <v>72</v>
      </c>
      <c r="E7" s="226" t="s">
        <v>65</v>
      </c>
      <c r="F7" s="242"/>
      <c r="G7" s="237" t="s">
        <v>26</v>
      </c>
      <c r="H7" s="238" t="s">
        <v>31</v>
      </c>
      <c r="I7" s="237" t="s">
        <v>60</v>
      </c>
      <c r="J7" s="238" t="s">
        <v>31</v>
      </c>
    </row>
    <row r="8" spans="1:10" s="109" customFormat="1" ht="25.5" customHeight="1" thickBot="1">
      <c r="A8" s="458" t="s">
        <v>76</v>
      </c>
      <c r="B8" s="459"/>
      <c r="C8" s="335">
        <f>+'SA_ PersPrManag'!E13</f>
        <v>0</v>
      </c>
      <c r="D8" s="335">
        <f>+'SA_ PersPrManag'!G13</f>
        <v>0</v>
      </c>
      <c r="E8" s="296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8" t="s">
        <v>77</v>
      </c>
      <c r="B9" s="459"/>
      <c r="C9" s="336">
        <f>+'SB_ PersTecnic'!F16</f>
        <v>0</v>
      </c>
      <c r="D9" s="336">
        <f>+'SB_ PersTecnic'!H16</f>
        <v>0</v>
      </c>
      <c r="E9" s="296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8" t="s">
        <v>78</v>
      </c>
      <c r="B10" s="459"/>
      <c r="C10" s="336">
        <f>+'SC_ PersNonDipTecnic'!F16</f>
        <v>0</v>
      </c>
      <c r="D10" s="336">
        <f>+'SC_ PersNonDipTecnic'!G16</f>
        <v>0</v>
      </c>
      <c r="E10" s="296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8" t="s">
        <v>79</v>
      </c>
      <c r="B11" s="459"/>
      <c r="C11" s="336">
        <f>+'SD_ STRUMENT'!G13</f>
        <v>0</v>
      </c>
      <c r="D11" s="336">
        <f>+'SD_ STRUMENT'!H13</f>
        <v>0</v>
      </c>
      <c r="E11" s="296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8" t="s">
        <v>80</v>
      </c>
      <c r="B12" s="459"/>
      <c r="C12" s="336">
        <f>+'SE_FORN.RIC.'!G15</f>
        <v>0</v>
      </c>
      <c r="D12" s="336">
        <f>+'SE_FORN.RIC.'!H15</f>
        <v>0</v>
      </c>
      <c r="E12" s="296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8" t="s">
        <v>81</v>
      </c>
      <c r="B13" s="459"/>
      <c r="C13" s="336">
        <f>+SF_BREVET!G15</f>
        <v>0</v>
      </c>
      <c r="D13" s="336">
        <f>+SF_BREVET!H15</f>
        <v>0</v>
      </c>
      <c r="E13" s="296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51" t="s">
        <v>82</v>
      </c>
      <c r="B14" s="452"/>
      <c r="C14" s="336">
        <f>+SG_CONSUL!G15</f>
        <v>0</v>
      </c>
      <c r="D14" s="336">
        <f>+SG_CONSUL!H15</f>
        <v>0</v>
      </c>
      <c r="E14" s="296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51" t="s">
        <v>83</v>
      </c>
      <c r="B15" s="452"/>
      <c r="C15" s="336">
        <f>+'SH_ ALTRCOST'!H13</f>
        <v>0</v>
      </c>
      <c r="D15" s="336">
        <f>+'SH_ ALTRCOST'!I13</f>
        <v>0</v>
      </c>
      <c r="E15" s="296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51" t="s">
        <v>84</v>
      </c>
      <c r="B16" s="452"/>
      <c r="C16" s="336">
        <v>0</v>
      </c>
      <c r="D16" s="336">
        <v>0</v>
      </c>
      <c r="E16" s="296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63" t="s">
        <v>73</v>
      </c>
      <c r="B17" s="464"/>
      <c r="C17" s="297">
        <f>SUM(C8:C16)</f>
        <v>0</v>
      </c>
      <c r="D17" s="297">
        <f>SUM(D8:D16)</f>
        <v>0</v>
      </c>
      <c r="E17" s="297">
        <f>SUM(C17:D17)</f>
        <v>0</v>
      </c>
      <c r="F17" s="290"/>
      <c r="G17" s="291">
        <f>SUM(G8:G16)</f>
        <v>0</v>
      </c>
      <c r="H17" s="292"/>
      <c r="I17" s="291">
        <f>SUM(I8:I16)</f>
        <v>0</v>
      </c>
      <c r="J17" s="241"/>
    </row>
    <row r="18" spans="1:10" s="110" customFormat="1" ht="9.75" customHeight="1">
      <c r="A18" s="227"/>
      <c r="B18" s="228"/>
      <c r="C18" s="228"/>
      <c r="D18" s="228"/>
      <c r="E18" s="228"/>
      <c r="F18" s="228"/>
      <c r="G18" s="229"/>
      <c r="H18" s="229"/>
      <c r="I18" s="229"/>
      <c r="J18" s="229"/>
    </row>
    <row r="19" spans="1:9" s="110" customFormat="1" ht="27" customHeight="1">
      <c r="A19" s="227"/>
      <c r="B19" s="228"/>
      <c r="C19" s="446" t="s">
        <v>74</v>
      </c>
      <c r="D19" s="447"/>
      <c r="E19" s="293"/>
      <c r="F19" s="243"/>
      <c r="G19" s="449" t="s">
        <v>165</v>
      </c>
      <c r="H19" s="450"/>
      <c r="I19" s="295">
        <f>+G17+I17</f>
        <v>0</v>
      </c>
    </row>
    <row r="20" spans="1:9" s="110" customFormat="1" ht="25.5" customHeight="1">
      <c r="A20" s="227"/>
      <c r="B20" s="228"/>
      <c r="C20" s="446"/>
      <c r="D20" s="447"/>
      <c r="E20" s="294"/>
      <c r="F20" s="244"/>
      <c r="G20" s="449" t="s">
        <v>166</v>
      </c>
      <c r="H20" s="450"/>
      <c r="I20" s="337" t="str">
        <f>IF(I19&gt;0,I19/E19,"-")</f>
        <v>-</v>
      </c>
    </row>
    <row r="21" spans="1:10" s="110" customFormat="1" ht="25.5" customHeight="1">
      <c r="A21" s="445" t="s">
        <v>208</v>
      </c>
      <c r="B21" s="445"/>
      <c r="C21" s="445"/>
      <c r="D21" s="445"/>
      <c r="E21" s="445"/>
      <c r="F21" s="445"/>
      <c r="G21" s="445"/>
      <c r="H21" s="445"/>
      <c r="I21" s="445"/>
      <c r="J21" s="445"/>
    </row>
    <row r="22" spans="1:10" s="234" customFormat="1" ht="26.25" customHeight="1">
      <c r="A22" s="230" t="s">
        <v>53</v>
      </c>
      <c r="B22" s="231"/>
      <c r="C22" s="232"/>
      <c r="D22" s="233"/>
      <c r="E22" s="233"/>
      <c r="F22" s="233"/>
      <c r="G22" s="229"/>
      <c r="H22" s="229"/>
      <c r="I22" s="229"/>
      <c r="J22" s="229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1.25" customHeight="1">
      <c r="A24" s="448"/>
      <c r="B24" s="448"/>
      <c r="C24" s="229"/>
      <c r="D24" s="229"/>
      <c r="E24" s="235"/>
      <c r="F24" s="235"/>
      <c r="G24" s="229"/>
      <c r="H24" s="229"/>
      <c r="I24" s="229"/>
      <c r="J24" s="229"/>
    </row>
    <row r="25" spans="1:10" s="234" customFormat="1" ht="15" customHeight="1">
      <c r="A25" s="236"/>
      <c r="B25" s="236"/>
      <c r="C25" s="229"/>
      <c r="D25" s="236" t="s">
        <v>8</v>
      </c>
      <c r="E25" s="232"/>
      <c r="F25" s="232"/>
      <c r="G25" s="229"/>
      <c r="H25" s="229"/>
      <c r="I25" s="229"/>
      <c r="J25" s="229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spans="1:10" ht="1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</row>
    <row r="53" spans="1:10" ht="1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23">
    <mergeCell ref="A15:B15"/>
    <mergeCell ref="D3:E3"/>
    <mergeCell ref="A6:E6"/>
    <mergeCell ref="A9:B9"/>
    <mergeCell ref="A10:B10"/>
    <mergeCell ref="A7:B7"/>
    <mergeCell ref="A8:B8"/>
    <mergeCell ref="A21:J21"/>
    <mergeCell ref="C20:D20"/>
    <mergeCell ref="A24:B24"/>
    <mergeCell ref="A1:J1"/>
    <mergeCell ref="G20:H20"/>
    <mergeCell ref="G19:H19"/>
    <mergeCell ref="A16:B16"/>
    <mergeCell ref="A3:C3"/>
    <mergeCell ref="A4:J4"/>
    <mergeCell ref="A13:B13"/>
    <mergeCell ref="G6:J6"/>
    <mergeCell ref="A11:B11"/>
    <mergeCell ref="A12:B12"/>
    <mergeCell ref="A17:B17"/>
    <mergeCell ref="C19:D19"/>
    <mergeCell ref="A14:B14"/>
  </mergeCells>
  <conditionalFormatting sqref="E20:F20 I20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7">
      <selection activeCell="I17" sqref="I17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33" customHeight="1">
      <c r="A1" s="471" t="s">
        <v>167</v>
      </c>
      <c r="B1" s="472"/>
      <c r="C1" s="472"/>
      <c r="D1" s="472"/>
      <c r="E1" s="472"/>
      <c r="F1" s="472"/>
      <c r="G1" s="472"/>
      <c r="H1" s="472"/>
      <c r="I1" s="472"/>
      <c r="J1" s="473"/>
    </row>
    <row r="2" spans="1:8" ht="8.2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53" t="s">
        <v>138</v>
      </c>
      <c r="B3" s="454"/>
      <c r="C3" s="454"/>
      <c r="D3" s="298"/>
      <c r="E3" s="299"/>
      <c r="F3" s="299"/>
      <c r="G3" s="300"/>
      <c r="H3" s="301"/>
      <c r="I3" s="301"/>
      <c r="J3" s="302"/>
    </row>
    <row r="4" spans="1:10" s="2" customFormat="1" ht="30" customHeight="1">
      <c r="A4" s="455" t="s">
        <v>156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s="2" customFormat="1" ht="7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7" t="s">
        <v>85</v>
      </c>
      <c r="B6" s="468"/>
      <c r="C6" s="468"/>
      <c r="D6" s="468"/>
      <c r="E6" s="468"/>
      <c r="F6" s="245"/>
      <c r="G6" s="460" t="s">
        <v>30</v>
      </c>
      <c r="H6" s="461"/>
      <c r="I6" s="461"/>
      <c r="J6" s="462"/>
    </row>
    <row r="7" spans="1:10" s="107" customFormat="1" ht="49.5" customHeight="1" thickBot="1">
      <c r="A7" s="469" t="s">
        <v>6</v>
      </c>
      <c r="B7" s="470"/>
      <c r="C7" s="226" t="s">
        <v>71</v>
      </c>
      <c r="D7" s="226" t="s">
        <v>72</v>
      </c>
      <c r="E7" s="226" t="s">
        <v>65</v>
      </c>
      <c r="F7" s="242"/>
      <c r="G7" s="237" t="s">
        <v>26</v>
      </c>
      <c r="H7" s="238" t="s">
        <v>31</v>
      </c>
      <c r="I7" s="237" t="s">
        <v>60</v>
      </c>
      <c r="J7" s="238" t="s">
        <v>31</v>
      </c>
    </row>
    <row r="8" spans="1:10" s="109" customFormat="1" ht="25.5" customHeight="1" thickBot="1">
      <c r="A8" s="458" t="s">
        <v>76</v>
      </c>
      <c r="B8" s="459"/>
      <c r="C8" s="322">
        <f>+'SA_ PersPrManag'!E13</f>
        <v>0</v>
      </c>
      <c r="D8" s="322">
        <f>+'SA_ PersPrManag'!G13</f>
        <v>0</v>
      </c>
      <c r="E8" s="321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8" t="s">
        <v>77</v>
      </c>
      <c r="B9" s="459"/>
      <c r="C9" s="323">
        <f>+'SB_ PersTecnic'!F16</f>
        <v>0</v>
      </c>
      <c r="D9" s="323">
        <f>+'SB_ PersTecnic'!H16</f>
        <v>0</v>
      </c>
      <c r="E9" s="321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8" t="s">
        <v>78</v>
      </c>
      <c r="B10" s="459"/>
      <c r="C10" s="323">
        <f>+'SC_ PersNonDipTecnic'!F16</f>
        <v>0</v>
      </c>
      <c r="D10" s="323">
        <f>+'SC_ PersNonDipTecnic'!G16</f>
        <v>0</v>
      </c>
      <c r="E10" s="321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8" t="s">
        <v>79</v>
      </c>
      <c r="B11" s="459"/>
      <c r="C11" s="323">
        <f>+'SD_ STRUMENT'!G13</f>
        <v>0</v>
      </c>
      <c r="D11" s="323">
        <f>+'SD_ STRUMENT'!H13</f>
        <v>0</v>
      </c>
      <c r="E11" s="321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8" t="s">
        <v>80</v>
      </c>
      <c r="B12" s="459"/>
      <c r="C12" s="323">
        <f>+'SE_FORN.RIC.'!G15</f>
        <v>0</v>
      </c>
      <c r="D12" s="323">
        <f>+'SE_FORN.RIC.'!H15</f>
        <v>0</v>
      </c>
      <c r="E12" s="321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8" t="s">
        <v>81</v>
      </c>
      <c r="B13" s="459"/>
      <c r="C13" s="323">
        <f>+SF_BREVET!G15</f>
        <v>0</v>
      </c>
      <c r="D13" s="323">
        <f>+SF_BREVET!H15</f>
        <v>0</v>
      </c>
      <c r="E13" s="321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51" t="s">
        <v>82</v>
      </c>
      <c r="B14" s="452"/>
      <c r="C14" s="323">
        <f>+SG_CONSUL!G15</f>
        <v>0</v>
      </c>
      <c r="D14" s="323">
        <f>+SG_CONSUL!H15</f>
        <v>0</v>
      </c>
      <c r="E14" s="321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51" t="s">
        <v>83</v>
      </c>
      <c r="B15" s="452"/>
      <c r="C15" s="323">
        <f>+'SH_ ALTRCOST'!H13</f>
        <v>0</v>
      </c>
      <c r="D15" s="323">
        <f>+'SH_ ALTRCOST'!I13</f>
        <v>0</v>
      </c>
      <c r="E15" s="321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51" t="s">
        <v>84</v>
      </c>
      <c r="B16" s="452"/>
      <c r="C16" s="323">
        <v>0</v>
      </c>
      <c r="D16" s="323">
        <v>0</v>
      </c>
      <c r="E16" s="321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63" t="s">
        <v>73</v>
      </c>
      <c r="B17" s="464"/>
      <c r="C17" s="351">
        <f>SUM(C8:C16)</f>
        <v>0</v>
      </c>
      <c r="D17" s="351">
        <f>SUM(D8:D16)</f>
        <v>0</v>
      </c>
      <c r="E17" s="351">
        <f>SUM(E8:E16)</f>
        <v>0</v>
      </c>
      <c r="F17" s="225"/>
      <c r="G17" s="240">
        <f>SUM(G8:G16)</f>
        <v>0</v>
      </c>
      <c r="H17" s="241"/>
      <c r="I17" s="240">
        <f>SUM(I8:I16)</f>
        <v>0</v>
      </c>
      <c r="J17" s="241"/>
    </row>
    <row r="18" spans="1:10" s="110" customFormat="1" ht="25.5" customHeight="1">
      <c r="A18" s="474" t="s">
        <v>130</v>
      </c>
      <c r="B18" s="474"/>
      <c r="C18" s="474"/>
      <c r="D18" s="474"/>
      <c r="E18" s="474"/>
      <c r="F18" s="228"/>
      <c r="G18" s="229"/>
      <c r="H18" s="229"/>
      <c r="I18" s="229"/>
      <c r="J18" s="229"/>
    </row>
    <row r="19" spans="1:10" s="110" customFormat="1" ht="15.75" customHeight="1">
      <c r="A19" s="411"/>
      <c r="B19" s="411"/>
      <c r="C19" s="411"/>
      <c r="D19" s="411"/>
      <c r="E19" s="411"/>
      <c r="F19" s="228"/>
      <c r="G19" s="229"/>
      <c r="H19" s="229"/>
      <c r="I19" s="229"/>
      <c r="J19" s="229"/>
    </row>
    <row r="20" spans="1:10" s="110" customFormat="1" ht="19.5" customHeight="1">
      <c r="A20" s="445" t="s">
        <v>209</v>
      </c>
      <c r="B20" s="445"/>
      <c r="C20" s="445"/>
      <c r="D20" s="445"/>
      <c r="E20" s="445"/>
      <c r="F20" s="445"/>
      <c r="G20" s="445"/>
      <c r="H20" s="445"/>
      <c r="I20" s="445"/>
      <c r="J20" s="445"/>
    </row>
    <row r="21" spans="1:10" s="234" customFormat="1" ht="19.5" customHeight="1">
      <c r="A21" s="230" t="s">
        <v>157</v>
      </c>
      <c r="B21" s="231"/>
      <c r="C21" s="232"/>
      <c r="D21" s="233"/>
      <c r="E21" s="233"/>
      <c r="F21" s="233"/>
      <c r="G21" s="229"/>
      <c r="H21" s="229"/>
      <c r="I21" s="229"/>
      <c r="J21" s="229"/>
    </row>
    <row r="22" spans="1:10" s="234" customFormat="1" ht="15" customHeight="1">
      <c r="A22" s="232"/>
      <c r="B22" s="232"/>
      <c r="C22" s="233"/>
      <c r="D22" s="235" t="s">
        <v>15</v>
      </c>
      <c r="E22" s="233"/>
      <c r="F22" s="233"/>
      <c r="G22" s="229"/>
      <c r="H22" s="229"/>
      <c r="I22" s="229"/>
      <c r="J22" s="229"/>
    </row>
    <row r="23" spans="1:10" s="234" customFormat="1" ht="15" customHeight="1">
      <c r="A23" s="236"/>
      <c r="B23" s="236"/>
      <c r="C23" s="229"/>
      <c r="D23" s="236" t="s">
        <v>8</v>
      </c>
      <c r="E23" s="232"/>
      <c r="F23" s="232"/>
      <c r="G23" s="229"/>
      <c r="H23" s="229"/>
      <c r="I23" s="229"/>
      <c r="J23" s="229"/>
    </row>
    <row r="24" spans="1:10" ht="1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1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</sheetData>
  <sheetProtection/>
  <mergeCells count="18">
    <mergeCell ref="A18:E18"/>
    <mergeCell ref="A20:J20"/>
    <mergeCell ref="A6:E6"/>
    <mergeCell ref="A9:B9"/>
    <mergeCell ref="A10:B10"/>
    <mergeCell ref="A7:B7"/>
    <mergeCell ref="A8:B8"/>
    <mergeCell ref="A17:B17"/>
    <mergeCell ref="A1:J1"/>
    <mergeCell ref="A16:B16"/>
    <mergeCell ref="A3:C3"/>
    <mergeCell ref="A4:J4"/>
    <mergeCell ref="A13:B13"/>
    <mergeCell ref="G6:J6"/>
    <mergeCell ref="A14:B14"/>
    <mergeCell ref="A11:B11"/>
    <mergeCell ref="A12:B12"/>
    <mergeCell ref="A15:B15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3">
      <selection activeCell="M17" sqref="M17"/>
    </sheetView>
  </sheetViews>
  <sheetFormatPr defaultColWidth="9.140625" defaultRowHeight="12.75"/>
  <cols>
    <col min="1" max="1" width="18.57421875" style="117" customWidth="1"/>
    <col min="2" max="2" width="13.7109375" style="117" customWidth="1"/>
    <col min="3" max="3" width="13.421875" style="117" bestFit="1" customWidth="1"/>
    <col min="4" max="4" width="12.8515625" style="117" customWidth="1"/>
    <col min="5" max="5" width="15.28125" style="117" customWidth="1"/>
    <col min="6" max="6" width="12.421875" style="117" customWidth="1"/>
    <col min="7" max="7" width="14.421875" style="117" customWidth="1"/>
    <col min="8" max="8" width="13.28125" style="111" customWidth="1"/>
    <col min="9" max="9" width="7.7109375" style="111" customWidth="1"/>
    <col min="10" max="10" width="11.7109375" style="111" customWidth="1"/>
    <col min="11" max="11" width="8.140625" style="111" customWidth="1"/>
    <col min="12" max="12" width="12.57421875" style="111" customWidth="1"/>
    <col min="13" max="13" width="7.421875" style="111" customWidth="1"/>
    <col min="14" max="16384" width="9.140625" style="111" customWidth="1"/>
  </cols>
  <sheetData>
    <row r="1" spans="1:13" s="105" customFormat="1" ht="34.5" customHeight="1">
      <c r="A1" s="480" t="s">
        <v>167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2"/>
    </row>
    <row r="2" spans="1:13" s="118" customFormat="1" ht="29.25" customHeight="1">
      <c r="A2" s="488" t="s">
        <v>138</v>
      </c>
      <c r="B2" s="489"/>
      <c r="C2" s="489"/>
      <c r="D2" s="493"/>
      <c r="E2" s="494"/>
      <c r="F2" s="494"/>
      <c r="G2" s="494"/>
      <c r="H2" s="494"/>
      <c r="I2" s="494"/>
      <c r="J2" s="494"/>
      <c r="K2" s="494"/>
      <c r="L2" s="494"/>
      <c r="M2" s="495"/>
    </row>
    <row r="3" spans="1:13" s="2" customFormat="1" ht="29.25" customHeight="1">
      <c r="A3" s="455" t="s">
        <v>156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8" s="2" customFormat="1" ht="7.5" customHeight="1" thickBot="1">
      <c r="A4" s="178"/>
      <c r="B4" s="178"/>
      <c r="C4" s="178"/>
      <c r="D4" s="178"/>
      <c r="E4" s="178"/>
      <c r="F4" s="178"/>
      <c r="G4" s="178"/>
      <c r="H4" s="178"/>
    </row>
    <row r="5" spans="1:13" ht="30" customHeight="1" thickBot="1">
      <c r="A5" s="490" t="s">
        <v>86</v>
      </c>
      <c r="B5" s="491"/>
      <c r="C5" s="491"/>
      <c r="D5" s="491"/>
      <c r="E5" s="491"/>
      <c r="F5" s="491"/>
      <c r="G5" s="491"/>
      <c r="H5" s="491"/>
      <c r="I5" s="492"/>
      <c r="J5" s="338"/>
      <c r="K5" s="338"/>
      <c r="L5" s="338"/>
      <c r="M5" s="338"/>
    </row>
    <row r="6" spans="1:13" s="119" customFormat="1" ht="30" customHeight="1" thickBot="1">
      <c r="A6" s="475" t="s">
        <v>6</v>
      </c>
      <c r="B6" s="477" t="s">
        <v>29</v>
      </c>
      <c r="C6" s="478"/>
      <c r="D6" s="479" t="s">
        <v>9</v>
      </c>
      <c r="E6" s="478"/>
      <c r="F6" s="486" t="s">
        <v>169</v>
      </c>
      <c r="G6" s="487"/>
      <c r="H6" s="487"/>
      <c r="I6" s="487"/>
      <c r="J6" s="483" t="s">
        <v>30</v>
      </c>
      <c r="K6" s="484"/>
      <c r="L6" s="484"/>
      <c r="M6" s="485"/>
    </row>
    <row r="7" spans="1:13" s="119" customFormat="1" ht="52.5" customHeight="1" thickBot="1">
      <c r="A7" s="476"/>
      <c r="B7" s="339" t="s">
        <v>7</v>
      </c>
      <c r="C7" s="339" t="s">
        <v>28</v>
      </c>
      <c r="D7" s="339" t="s">
        <v>7</v>
      </c>
      <c r="E7" s="339" t="s">
        <v>28</v>
      </c>
      <c r="F7" s="339" t="s">
        <v>7</v>
      </c>
      <c r="G7" s="339" t="s">
        <v>28</v>
      </c>
      <c r="H7" s="339" t="s">
        <v>11</v>
      </c>
      <c r="I7" s="339" t="s">
        <v>14</v>
      </c>
      <c r="J7" s="353" t="s">
        <v>26</v>
      </c>
      <c r="K7" s="354" t="s">
        <v>168</v>
      </c>
      <c r="L7" s="353" t="s">
        <v>60</v>
      </c>
      <c r="M7" s="354" t="s">
        <v>168</v>
      </c>
    </row>
    <row r="8" spans="1:13" s="119" customFormat="1" ht="25.5" customHeight="1" thickBot="1">
      <c r="A8" s="172" t="s">
        <v>76</v>
      </c>
      <c r="B8" s="341">
        <f>+'S1_RiepilogPrimPeriod'!C8</f>
        <v>0</v>
      </c>
      <c r="C8" s="341">
        <f>+'S1_RiepilogPrimPeriod'!D8</f>
        <v>0</v>
      </c>
      <c r="D8" s="342">
        <f>+'S2_RiepilogSecondPeriod'!C8</f>
        <v>0</v>
      </c>
      <c r="E8" s="342">
        <f>+'S2_RiepilogSecondPeriod'!D8</f>
        <v>0</v>
      </c>
      <c r="F8" s="343">
        <f>B8+D8</f>
        <v>0</v>
      </c>
      <c r="G8" s="344">
        <f>C8+E8</f>
        <v>0</v>
      </c>
      <c r="H8" s="345">
        <f aca="true" t="shared" si="0" ref="H8:H16">F8+G8</f>
        <v>0</v>
      </c>
      <c r="I8" s="324"/>
      <c r="J8" s="325"/>
      <c r="K8" s="326"/>
      <c r="L8" s="99"/>
      <c r="M8" s="96"/>
    </row>
    <row r="9" spans="1:13" s="119" customFormat="1" ht="25.5" customHeight="1" thickBot="1">
      <c r="A9" s="173" t="s">
        <v>77</v>
      </c>
      <c r="B9" s="341">
        <f>+'S1_RiepilogPrimPeriod'!C9</f>
        <v>0</v>
      </c>
      <c r="C9" s="341">
        <f>+'S1_RiepilogPrimPeriod'!D9</f>
        <v>0</v>
      </c>
      <c r="D9" s="342">
        <f>+'S2_RiepilogSecondPeriod'!C9</f>
        <v>0</v>
      </c>
      <c r="E9" s="342">
        <f>+'S2_RiepilogSecondPeriod'!D9</f>
        <v>0</v>
      </c>
      <c r="F9" s="343">
        <f aca="true" t="shared" si="1" ref="F9:G16">B9+D9</f>
        <v>0</v>
      </c>
      <c r="G9" s="344">
        <f t="shared" si="1"/>
        <v>0</v>
      </c>
      <c r="H9" s="344">
        <f t="shared" si="0"/>
        <v>0</v>
      </c>
      <c r="I9" s="327"/>
      <c r="J9" s="100"/>
      <c r="K9" s="96"/>
      <c r="L9" s="100"/>
      <c r="M9" s="96"/>
    </row>
    <row r="10" spans="1:13" s="119" customFormat="1" ht="25.5" customHeight="1" thickBot="1">
      <c r="A10" s="173" t="s">
        <v>78</v>
      </c>
      <c r="B10" s="341">
        <f>+'S1_RiepilogPrimPeriod'!C10</f>
        <v>0</v>
      </c>
      <c r="C10" s="341">
        <f>+'S1_RiepilogPrimPeriod'!D10</f>
        <v>0</v>
      </c>
      <c r="D10" s="342">
        <f>+'S2_RiepilogSecondPeriod'!C10</f>
        <v>0</v>
      </c>
      <c r="E10" s="342">
        <f>+'S2_RiepilogSecondPeriod'!D10</f>
        <v>0</v>
      </c>
      <c r="F10" s="343">
        <f t="shared" si="1"/>
        <v>0</v>
      </c>
      <c r="G10" s="344">
        <f t="shared" si="1"/>
        <v>0</v>
      </c>
      <c r="H10" s="344">
        <f t="shared" si="0"/>
        <v>0</v>
      </c>
      <c r="I10" s="327"/>
      <c r="J10" s="100"/>
      <c r="K10" s="96"/>
      <c r="L10" s="100"/>
      <c r="M10" s="96"/>
    </row>
    <row r="11" spans="1:13" s="119" customFormat="1" ht="25.5" customHeight="1" thickBot="1">
      <c r="A11" s="173" t="s">
        <v>79</v>
      </c>
      <c r="B11" s="341">
        <f>+'S1_RiepilogPrimPeriod'!C11</f>
        <v>0</v>
      </c>
      <c r="C11" s="341">
        <f>+'S1_RiepilogPrimPeriod'!D11</f>
        <v>0</v>
      </c>
      <c r="D11" s="342">
        <f>+'S2_RiepilogSecondPeriod'!C11</f>
        <v>0</v>
      </c>
      <c r="E11" s="342">
        <f>+'S2_RiepilogSecondPeriod'!D11</f>
        <v>0</v>
      </c>
      <c r="F11" s="343">
        <f t="shared" si="1"/>
        <v>0</v>
      </c>
      <c r="G11" s="344">
        <f t="shared" si="1"/>
        <v>0</v>
      </c>
      <c r="H11" s="344">
        <f t="shared" si="0"/>
        <v>0</v>
      </c>
      <c r="I11" s="327"/>
      <c r="J11" s="100"/>
      <c r="K11" s="96"/>
      <c r="L11" s="100"/>
      <c r="M11" s="96"/>
    </row>
    <row r="12" spans="1:13" s="119" customFormat="1" ht="25.5" customHeight="1" thickBot="1">
      <c r="A12" s="173" t="s">
        <v>80</v>
      </c>
      <c r="B12" s="341">
        <f>+'S1_RiepilogPrimPeriod'!C12</f>
        <v>0</v>
      </c>
      <c r="C12" s="341">
        <f>+'S1_RiepilogPrimPeriod'!D12</f>
        <v>0</v>
      </c>
      <c r="D12" s="342">
        <f>+'S2_RiepilogSecondPeriod'!C12</f>
        <v>0</v>
      </c>
      <c r="E12" s="342">
        <f>+'S2_RiepilogSecondPeriod'!D12</f>
        <v>0</v>
      </c>
      <c r="F12" s="343">
        <f t="shared" si="1"/>
        <v>0</v>
      </c>
      <c r="G12" s="344">
        <f t="shared" si="1"/>
        <v>0</v>
      </c>
      <c r="H12" s="344">
        <f t="shared" si="0"/>
        <v>0</v>
      </c>
      <c r="I12" s="328"/>
      <c r="J12" s="329"/>
      <c r="K12" s="96"/>
      <c r="L12" s="329"/>
      <c r="M12" s="96"/>
    </row>
    <row r="13" spans="1:13" s="119" customFormat="1" ht="25.5" customHeight="1" thickBot="1">
      <c r="A13" s="173" t="s">
        <v>81</v>
      </c>
      <c r="B13" s="341">
        <f>+'S1_RiepilogPrimPeriod'!C13</f>
        <v>0</v>
      </c>
      <c r="C13" s="341">
        <f>+'S1_RiepilogPrimPeriod'!D13</f>
        <v>0</v>
      </c>
      <c r="D13" s="342">
        <f>+'S2_RiepilogSecondPeriod'!C13</f>
        <v>0</v>
      </c>
      <c r="E13" s="342">
        <f>+'S2_RiepilogSecondPeriod'!D13</f>
        <v>0</v>
      </c>
      <c r="F13" s="343">
        <f t="shared" si="1"/>
        <v>0</v>
      </c>
      <c r="G13" s="344">
        <f t="shared" si="1"/>
        <v>0</v>
      </c>
      <c r="H13" s="344">
        <f t="shared" si="0"/>
        <v>0</v>
      </c>
      <c r="I13" s="328"/>
      <c r="J13" s="100"/>
      <c r="K13" s="96"/>
      <c r="L13" s="100"/>
      <c r="M13" s="96"/>
    </row>
    <row r="14" spans="1:13" s="119" customFormat="1" ht="25.5" customHeight="1" thickBot="1">
      <c r="A14" s="174" t="s">
        <v>82</v>
      </c>
      <c r="B14" s="341">
        <f>+'S1_RiepilogPrimPeriod'!C14</f>
        <v>0</v>
      </c>
      <c r="C14" s="341">
        <f>+'S1_RiepilogPrimPeriod'!D14</f>
        <v>0</v>
      </c>
      <c r="D14" s="342">
        <f>+'S2_RiepilogSecondPeriod'!C14</f>
        <v>0</v>
      </c>
      <c r="E14" s="342">
        <f>+'S2_RiepilogSecondPeriod'!D14</f>
        <v>0</v>
      </c>
      <c r="F14" s="346">
        <f t="shared" si="1"/>
        <v>0</v>
      </c>
      <c r="G14" s="347">
        <f t="shared" si="1"/>
        <v>0</v>
      </c>
      <c r="H14" s="347">
        <f t="shared" si="0"/>
        <v>0</v>
      </c>
      <c r="I14" s="328"/>
      <c r="J14" s="100"/>
      <c r="K14" s="96"/>
      <c r="L14" s="100"/>
      <c r="M14" s="96"/>
    </row>
    <row r="15" spans="1:13" s="119" customFormat="1" ht="25.5" customHeight="1" thickBot="1">
      <c r="A15" s="175" t="s">
        <v>83</v>
      </c>
      <c r="B15" s="341">
        <f>+'S1_RiepilogPrimPeriod'!C15</f>
        <v>0</v>
      </c>
      <c r="C15" s="341">
        <f>+'S1_RiepilogPrimPeriod'!D15</f>
        <v>0</v>
      </c>
      <c r="D15" s="342">
        <f>+'S2_RiepilogSecondPeriod'!C15</f>
        <v>0</v>
      </c>
      <c r="E15" s="342">
        <f>+'S2_RiepilogSecondPeriod'!D15</f>
        <v>0</v>
      </c>
      <c r="F15" s="346">
        <f t="shared" si="1"/>
        <v>0</v>
      </c>
      <c r="G15" s="347">
        <f t="shared" si="1"/>
        <v>0</v>
      </c>
      <c r="H15" s="347">
        <f t="shared" si="0"/>
        <v>0</v>
      </c>
      <c r="I15" s="330">
        <f>IF(H15&gt;0,H15/$H$17,0)</f>
        <v>0</v>
      </c>
      <c r="J15" s="100"/>
      <c r="K15" s="96"/>
      <c r="L15" s="100"/>
      <c r="M15" s="96"/>
    </row>
    <row r="16" spans="1:13" s="119" customFormat="1" ht="25.5" customHeight="1" thickBot="1">
      <c r="A16" s="338" t="s">
        <v>84</v>
      </c>
      <c r="B16" s="341">
        <f>+'S1_RiepilogPrimPeriod'!C16</f>
        <v>0</v>
      </c>
      <c r="C16" s="341">
        <f>+'S1_RiepilogPrimPeriod'!D16</f>
        <v>0</v>
      </c>
      <c r="D16" s="342">
        <f>+'S2_RiepilogSecondPeriod'!C16</f>
        <v>0</v>
      </c>
      <c r="E16" s="342">
        <f>+'S2_RiepilogSecondPeriod'!D16</f>
        <v>0</v>
      </c>
      <c r="F16" s="346">
        <f t="shared" si="1"/>
        <v>0</v>
      </c>
      <c r="G16" s="347">
        <f t="shared" si="1"/>
        <v>0</v>
      </c>
      <c r="H16" s="347">
        <f t="shared" si="0"/>
        <v>0</v>
      </c>
      <c r="I16" s="330">
        <f>IF(H16&gt;0,H16/$H$17,0)</f>
        <v>0</v>
      </c>
      <c r="J16" s="100"/>
      <c r="K16" s="96"/>
      <c r="L16" s="100"/>
      <c r="M16" s="96"/>
    </row>
    <row r="17" spans="1:13" s="119" customFormat="1" ht="34.5" customHeight="1" thickBot="1">
      <c r="A17" s="340" t="s">
        <v>10</v>
      </c>
      <c r="B17" s="348">
        <f>SUM(B8:B16)</f>
        <v>0</v>
      </c>
      <c r="C17" s="348">
        <f aca="true" t="shared" si="2" ref="C17:H17">SUM(C8:C16)</f>
        <v>0</v>
      </c>
      <c r="D17" s="349">
        <f t="shared" si="2"/>
        <v>0</v>
      </c>
      <c r="E17" s="349">
        <f t="shared" si="2"/>
        <v>0</v>
      </c>
      <c r="F17" s="350">
        <f t="shared" si="2"/>
        <v>0</v>
      </c>
      <c r="G17" s="350">
        <f t="shared" si="2"/>
        <v>0</v>
      </c>
      <c r="H17" s="350">
        <f t="shared" si="2"/>
        <v>0</v>
      </c>
      <c r="I17" s="331"/>
      <c r="J17" s="352">
        <f>SUM(J8:J16)</f>
        <v>0</v>
      </c>
      <c r="K17" s="332"/>
      <c r="L17" s="352">
        <f>SUM(L8:L16)</f>
        <v>0</v>
      </c>
      <c r="M17" s="332"/>
    </row>
    <row r="18" spans="1:7" ht="13.5" customHeight="1">
      <c r="A18" s="120"/>
      <c r="B18" s="121"/>
      <c r="C18" s="121"/>
      <c r="D18" s="121"/>
      <c r="E18" s="122"/>
      <c r="F18" s="111"/>
      <c r="G18" s="106"/>
    </row>
    <row r="19" spans="1:10" ht="18">
      <c r="A19" s="445" t="s">
        <v>210</v>
      </c>
      <c r="B19" s="445"/>
      <c r="C19" s="445"/>
      <c r="D19" s="445"/>
      <c r="E19" s="445"/>
      <c r="F19" s="445"/>
      <c r="G19" s="445"/>
      <c r="H19" s="445"/>
      <c r="I19" s="445"/>
      <c r="J19" s="445"/>
    </row>
    <row r="20" spans="1:7" ht="7.5" customHeight="1">
      <c r="A20" s="120"/>
      <c r="B20" s="121"/>
      <c r="C20" s="121"/>
      <c r="D20" s="121"/>
      <c r="E20" s="122"/>
      <c r="F20" s="111"/>
      <c r="G20" s="106"/>
    </row>
    <row r="21" spans="1:7" ht="18">
      <c r="A21" s="112" t="s">
        <v>53</v>
      </c>
      <c r="B21" s="113"/>
      <c r="C21" s="114"/>
      <c r="D21" s="114"/>
      <c r="E21" s="116"/>
      <c r="F21" s="108"/>
      <c r="G21" s="108"/>
    </row>
    <row r="22" spans="1:11" s="123" customFormat="1" ht="15.75">
      <c r="A22" s="112"/>
      <c r="B22" s="113"/>
      <c r="C22" s="114"/>
      <c r="D22" s="114"/>
      <c r="E22" s="116"/>
      <c r="F22" s="108"/>
      <c r="G22" s="108"/>
      <c r="H22" s="108"/>
      <c r="I22" s="108"/>
      <c r="J22" s="108"/>
      <c r="K22" s="108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5" customHeight="1">
      <c r="A24" s="236"/>
      <c r="B24" s="236"/>
      <c r="C24" s="229"/>
      <c r="D24" s="236" t="s">
        <v>8</v>
      </c>
      <c r="E24" s="232"/>
      <c r="F24" s="232"/>
      <c r="G24" s="229"/>
      <c r="H24" s="229"/>
      <c r="I24" s="229"/>
      <c r="J24" s="229"/>
    </row>
    <row r="25" spans="1:11" s="123" customFormat="1" ht="15">
      <c r="A25" s="114"/>
      <c r="B25" s="114"/>
      <c r="C25" s="115"/>
      <c r="D25" s="115"/>
      <c r="E25" s="115"/>
      <c r="F25" s="108"/>
      <c r="G25" s="108"/>
      <c r="H25" s="108"/>
      <c r="I25" s="108"/>
      <c r="J25" s="108"/>
      <c r="K25" s="108"/>
    </row>
    <row r="26" spans="1:11" s="123" customFormat="1" ht="15">
      <c r="A26" s="114"/>
      <c r="B26" s="114"/>
      <c r="C26" s="115"/>
      <c r="D26" s="115"/>
      <c r="E26" s="115"/>
      <c r="F26" s="108"/>
      <c r="G26" s="108"/>
      <c r="H26" s="108"/>
      <c r="I26" s="108"/>
      <c r="J26" s="108"/>
      <c r="K26" s="108"/>
    </row>
    <row r="27" spans="1:11" s="123" customFormat="1" ht="15">
      <c r="A27" s="114"/>
      <c r="B27" s="114"/>
      <c r="C27" s="115"/>
      <c r="D27" s="115"/>
      <c r="E27" s="115"/>
      <c r="F27" s="108"/>
      <c r="G27" s="108"/>
      <c r="H27" s="108"/>
      <c r="I27" s="108"/>
      <c r="J27" s="108"/>
      <c r="K27" s="108"/>
    </row>
    <row r="28" spans="1:11" s="123" customFormat="1" ht="15">
      <c r="A28" s="114"/>
      <c r="B28" s="114"/>
      <c r="C28" s="115"/>
      <c r="D28" s="115"/>
      <c r="E28" s="115"/>
      <c r="F28" s="108"/>
      <c r="G28" s="108"/>
      <c r="H28" s="108"/>
      <c r="I28" s="108"/>
      <c r="J28" s="108"/>
      <c r="K28" s="108"/>
    </row>
    <row r="29" spans="1:11" s="123" customFormat="1" ht="15">
      <c r="A29" s="114"/>
      <c r="B29" s="114"/>
      <c r="C29" s="115"/>
      <c r="D29" s="115"/>
      <c r="E29" s="115"/>
      <c r="F29" s="108"/>
      <c r="G29" s="108"/>
      <c r="H29" s="108"/>
      <c r="I29" s="108"/>
      <c r="J29" s="108"/>
      <c r="K29" s="108"/>
    </row>
    <row r="30" spans="1:3" s="108" customFormat="1" ht="15">
      <c r="A30" s="124"/>
      <c r="B30" s="124"/>
      <c r="C30" s="125"/>
    </row>
    <row r="31" spans="1:7" s="108" customFormat="1" ht="18">
      <c r="A31" s="111"/>
      <c r="B31" s="111"/>
      <c r="C31" s="111"/>
      <c r="D31" s="111"/>
      <c r="E31" s="111"/>
      <c r="F31" s="111"/>
      <c r="G31" s="111"/>
    </row>
  </sheetData>
  <sheetProtection/>
  <mergeCells count="11">
    <mergeCell ref="A6:A7"/>
    <mergeCell ref="B6:C6"/>
    <mergeCell ref="D6:E6"/>
    <mergeCell ref="A1:M1"/>
    <mergeCell ref="A19:J19"/>
    <mergeCell ref="J6:M6"/>
    <mergeCell ref="F6:I6"/>
    <mergeCell ref="A2:C2"/>
    <mergeCell ref="A5:I5"/>
    <mergeCell ref="D2:M2"/>
    <mergeCell ref="A3:M3"/>
  </mergeCells>
  <printOptions horizontalCentered="1"/>
  <pageMargins left="0.2" right="0.22" top="0.55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J24"/>
    </sheetView>
  </sheetViews>
  <sheetFormatPr defaultColWidth="9.140625" defaultRowHeight="12.75"/>
  <cols>
    <col min="1" max="1" width="16.140625" style="18" customWidth="1"/>
    <col min="2" max="2" width="11.8515625" style="18" customWidth="1"/>
    <col min="3" max="3" width="11.57421875" style="18" customWidth="1"/>
    <col min="4" max="4" width="10.28125" style="18" customWidth="1"/>
    <col min="5" max="5" width="14.7109375" style="4" customWidth="1"/>
    <col min="6" max="6" width="11.421875" style="18" customWidth="1"/>
    <col min="7" max="7" width="14.421875" style="4" customWidth="1"/>
    <col min="8" max="8" width="13.140625" style="4" customWidth="1"/>
    <col min="9" max="9" width="13.421875" style="4" customWidth="1"/>
    <col min="10" max="10" width="9.5742187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496" t="s">
        <v>167</v>
      </c>
      <c r="B1" s="497"/>
      <c r="C1" s="497"/>
      <c r="D1" s="497"/>
      <c r="E1" s="497"/>
      <c r="F1" s="497"/>
      <c r="G1" s="497"/>
      <c r="H1" s="497"/>
      <c r="I1" s="497"/>
      <c r="J1" s="497"/>
      <c r="K1" s="1"/>
      <c r="L1" s="1"/>
      <c r="M1" s="1"/>
      <c r="N1" s="1"/>
    </row>
    <row r="2" spans="1:14" s="2" customFormat="1" ht="29.25" customHeight="1">
      <c r="A2" s="307" t="s">
        <v>138</v>
      </c>
      <c r="B2" s="498"/>
      <c r="C2" s="499"/>
      <c r="D2" s="499"/>
      <c r="E2" s="499"/>
      <c r="F2" s="499"/>
      <c r="G2" s="499"/>
      <c r="H2" s="499"/>
      <c r="I2" s="499"/>
      <c r="J2" s="500"/>
      <c r="K2" s="1"/>
      <c r="L2" s="1"/>
      <c r="M2" s="1"/>
      <c r="N2" s="1"/>
    </row>
    <row r="3" spans="1:10" s="2" customFormat="1" ht="29.25" customHeight="1">
      <c r="A3" s="505" t="s">
        <v>52</v>
      </c>
      <c r="B3" s="506"/>
      <c r="C3" s="506"/>
      <c r="D3" s="506"/>
      <c r="E3" s="506"/>
      <c r="F3" s="506"/>
      <c r="G3" s="507"/>
      <c r="H3" s="309"/>
      <c r="I3" s="309"/>
      <c r="J3" s="309"/>
    </row>
    <row r="4" spans="1:14" s="2" customFormat="1" ht="42.75" customHeight="1">
      <c r="A4" s="514" t="s">
        <v>147</v>
      </c>
      <c r="B4" s="515"/>
      <c r="C4" s="515"/>
      <c r="D4" s="515"/>
      <c r="E4" s="515"/>
      <c r="F4" s="515"/>
      <c r="G4" s="515"/>
      <c r="H4" s="515"/>
      <c r="I4" s="515"/>
      <c r="J4" s="516"/>
      <c r="K4" s="1"/>
      <c r="L4" s="1"/>
      <c r="M4" s="1"/>
      <c r="N4" s="1"/>
    </row>
    <row r="5" spans="1:14" ht="16.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"/>
      <c r="K5" s="3"/>
      <c r="L5" s="3"/>
      <c r="M5" s="3"/>
      <c r="N5" s="3"/>
    </row>
    <row r="6" spans="1:13" ht="15" customHeight="1">
      <c r="A6" s="517" t="s">
        <v>94</v>
      </c>
      <c r="B6" s="508" t="s">
        <v>91</v>
      </c>
      <c r="C6" s="508" t="s">
        <v>88</v>
      </c>
      <c r="D6" s="510" t="s">
        <v>89</v>
      </c>
      <c r="E6" s="512" t="s">
        <v>61</v>
      </c>
      <c r="F6" s="510" t="s">
        <v>90</v>
      </c>
      <c r="G6" s="512" t="s">
        <v>62</v>
      </c>
      <c r="H6" s="501" t="s">
        <v>30</v>
      </c>
      <c r="I6" s="502"/>
      <c r="J6" s="503"/>
      <c r="K6" s="3"/>
      <c r="L6" s="3"/>
      <c r="M6" s="3"/>
    </row>
    <row r="7" spans="1:10" s="43" customFormat="1" ht="48.75" customHeight="1" thickBot="1">
      <c r="A7" s="518"/>
      <c r="B7" s="509"/>
      <c r="C7" s="509"/>
      <c r="D7" s="511"/>
      <c r="E7" s="513"/>
      <c r="F7" s="511"/>
      <c r="G7" s="513"/>
      <c r="H7" s="98" t="s">
        <v>26</v>
      </c>
      <c r="I7" s="98" t="s">
        <v>60</v>
      </c>
      <c r="J7" s="94" t="s">
        <v>168</v>
      </c>
    </row>
    <row r="8" spans="1:10" ht="22.5" customHeight="1">
      <c r="A8" s="45"/>
      <c r="B8" s="46"/>
      <c r="C8" s="47"/>
      <c r="D8" s="44"/>
      <c r="E8" s="48">
        <f>+C8*D8</f>
        <v>0</v>
      </c>
      <c r="F8" s="44"/>
      <c r="G8" s="48">
        <f>+C8*F8</f>
        <v>0</v>
      </c>
      <c r="H8" s="99"/>
      <c r="I8" s="99"/>
      <c r="J8" s="95"/>
    </row>
    <row r="9" spans="1:10" ht="22.5" customHeight="1">
      <c r="A9" s="45"/>
      <c r="B9" s="46"/>
      <c r="C9" s="47"/>
      <c r="D9" s="44"/>
      <c r="E9" s="48">
        <f>+C9*D9</f>
        <v>0</v>
      </c>
      <c r="F9" s="44"/>
      <c r="G9" s="48">
        <f>+C9*F9</f>
        <v>0</v>
      </c>
      <c r="H9" s="100"/>
      <c r="I9" s="100"/>
      <c r="J9" s="96"/>
    </row>
    <row r="10" spans="1:10" ht="22.5" customHeight="1">
      <c r="A10" s="45"/>
      <c r="B10" s="46"/>
      <c r="C10" s="47"/>
      <c r="D10" s="44"/>
      <c r="E10" s="48">
        <f>+C10*D10</f>
        <v>0</v>
      </c>
      <c r="F10" s="44"/>
      <c r="G10" s="48">
        <f>+C10*F10</f>
        <v>0</v>
      </c>
      <c r="H10" s="100"/>
      <c r="I10" s="100"/>
      <c r="J10" s="96"/>
    </row>
    <row r="11" spans="1:10" ht="22.5" customHeight="1">
      <c r="A11" s="45"/>
      <c r="B11" s="46"/>
      <c r="C11" s="47"/>
      <c r="D11" s="44"/>
      <c r="E11" s="48">
        <f>+C11*D11</f>
        <v>0</v>
      </c>
      <c r="F11" s="44"/>
      <c r="G11" s="48">
        <f>+C11*F11</f>
        <v>0</v>
      </c>
      <c r="H11" s="100"/>
      <c r="I11" s="100"/>
      <c r="J11" s="96"/>
    </row>
    <row r="12" spans="1:10" ht="22.5" customHeight="1" thickBot="1">
      <c r="A12" s="45"/>
      <c r="B12" s="46"/>
      <c r="C12" s="47"/>
      <c r="D12" s="44"/>
      <c r="E12" s="48">
        <f>+C12*D12</f>
        <v>0</v>
      </c>
      <c r="F12" s="44"/>
      <c r="G12" s="48">
        <f>+C12*F12</f>
        <v>0</v>
      </c>
      <c r="H12" s="100"/>
      <c r="I12" s="100"/>
      <c r="J12" s="96"/>
    </row>
    <row r="13" spans="1:9" ht="22.5" customHeight="1" thickBot="1">
      <c r="A13" s="49"/>
      <c r="B13" s="4"/>
      <c r="C13" s="197" t="s">
        <v>1</v>
      </c>
      <c r="D13" s="246"/>
      <c r="E13" s="50">
        <f>SUM(E8:E12)</f>
        <v>0</v>
      </c>
      <c r="F13" s="246"/>
      <c r="G13" s="50">
        <f>SUM(G8:G12)</f>
        <v>0</v>
      </c>
      <c r="H13" s="101">
        <f>SUM(H8:H12)</f>
        <v>0</v>
      </c>
      <c r="I13" s="101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8" t="s">
        <v>93</v>
      </c>
      <c r="B15" s="12"/>
      <c r="C15" s="12"/>
      <c r="D15" s="12"/>
      <c r="E15" s="10"/>
      <c r="F15" s="12"/>
      <c r="G15" s="10"/>
    </row>
    <row r="16" spans="1:7" ht="16.5" customHeight="1">
      <c r="A16" s="78" t="s">
        <v>114</v>
      </c>
      <c r="B16" s="12"/>
      <c r="C16" s="12"/>
      <c r="D16" s="12"/>
      <c r="E16" s="10"/>
      <c r="F16" s="12"/>
      <c r="G16" s="10"/>
    </row>
    <row r="17" spans="1:7" ht="16.5" customHeight="1">
      <c r="A17" s="78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53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7" customFormat="1" ht="15" customHeight="1">
      <c r="A21" s="114"/>
      <c r="B21" s="34" t="s">
        <v>15</v>
      </c>
      <c r="E21" s="247"/>
      <c r="F21" s="247"/>
    </row>
    <row r="22" spans="1:6" s="107" customFormat="1" ht="11.25" customHeight="1">
      <c r="A22" s="504"/>
      <c r="B22" s="504"/>
      <c r="E22" s="34"/>
      <c r="F22" s="34"/>
    </row>
    <row r="23" spans="1:6" s="107" customFormat="1" ht="15" customHeight="1">
      <c r="A23" s="248"/>
      <c r="B23" s="248" t="s">
        <v>8</v>
      </c>
      <c r="E23" s="114"/>
      <c r="F23" s="114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J1"/>
    <mergeCell ref="B2:J2"/>
    <mergeCell ref="H6:J6"/>
    <mergeCell ref="A22:B22"/>
    <mergeCell ref="A3:G3"/>
    <mergeCell ref="C6:C7"/>
    <mergeCell ref="F6:F7"/>
    <mergeCell ref="G6:G7"/>
    <mergeCell ref="D6:D7"/>
    <mergeCell ref="E6:E7"/>
    <mergeCell ref="A4:J4"/>
    <mergeCell ref="A6:A7"/>
    <mergeCell ref="B6:B7"/>
  </mergeCells>
  <printOptions horizontalCentered="1"/>
  <pageMargins left="0.3" right="0.28" top="0.71" bottom="0.38" header="0.41" footer="0.2"/>
  <pageSetup horizontalDpi="600" verticalDpi="600" orientation="landscape" paperSize="9" r:id="rId1"/>
  <headerFooter alignWithMargins="0">
    <oddHeader>&amp;RScheda SA_PersPrManag - Personale dipendente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0">
      <selection activeCell="A1" sqref="A1:K25"/>
    </sheetView>
  </sheetViews>
  <sheetFormatPr defaultColWidth="9.140625" defaultRowHeight="12.75"/>
  <cols>
    <col min="1" max="1" width="16.8515625" style="18" customWidth="1"/>
    <col min="2" max="2" width="11.140625" style="18" customWidth="1"/>
    <col min="3" max="3" width="12.140625" style="18" customWidth="1"/>
    <col min="4" max="4" width="11.421875" style="18" customWidth="1"/>
    <col min="5" max="5" width="11.00390625" style="18" customWidth="1"/>
    <col min="6" max="6" width="13.140625" style="4" customWidth="1"/>
    <col min="7" max="7" width="11.421875" style="18" customWidth="1"/>
    <col min="8" max="8" width="14.140625" style="4" customWidth="1"/>
    <col min="9" max="9" width="13.8515625" style="4" customWidth="1"/>
    <col min="10" max="10" width="13.4218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29.25" customHeight="1">
      <c r="A1" s="519" t="s">
        <v>167</v>
      </c>
      <c r="B1" s="520"/>
      <c r="C1" s="520"/>
      <c r="D1" s="520"/>
      <c r="E1" s="520"/>
      <c r="F1" s="520"/>
      <c r="G1" s="520"/>
      <c r="H1" s="520"/>
      <c r="I1" s="520"/>
      <c r="J1" s="520"/>
      <c r="K1" s="521"/>
      <c r="L1" s="1"/>
      <c r="M1" s="1"/>
      <c r="N1" s="1"/>
      <c r="O1" s="1"/>
    </row>
    <row r="2" spans="1:15" s="2" customFormat="1" ht="29.25" customHeight="1">
      <c r="A2" s="355" t="s">
        <v>138</v>
      </c>
      <c r="B2" s="522"/>
      <c r="C2" s="523"/>
      <c r="D2" s="523"/>
      <c r="E2" s="523"/>
      <c r="F2" s="523"/>
      <c r="G2" s="523"/>
      <c r="H2" s="523"/>
      <c r="I2" s="523"/>
      <c r="J2" s="523"/>
      <c r="K2" s="524"/>
      <c r="L2" s="1"/>
      <c r="M2" s="1"/>
      <c r="N2" s="1"/>
      <c r="O2" s="1"/>
    </row>
    <row r="3" spans="1:10" s="2" customFormat="1" ht="29.25" customHeight="1">
      <c r="A3" s="527" t="s">
        <v>52</v>
      </c>
      <c r="B3" s="528"/>
      <c r="C3" s="528"/>
      <c r="D3" s="528"/>
      <c r="E3" s="528"/>
      <c r="F3" s="528"/>
      <c r="G3" s="528"/>
      <c r="H3" s="529"/>
      <c r="I3" s="309"/>
      <c r="J3" s="309"/>
    </row>
    <row r="4" spans="1:15" s="2" customFormat="1" ht="33" customHeight="1" thickBot="1">
      <c r="A4" s="525" t="s">
        <v>148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1"/>
      <c r="M4" s="1"/>
      <c r="N4" s="1"/>
      <c r="O4" s="1"/>
    </row>
    <row r="5" spans="1:15" ht="5.25" customHeight="1" thickBot="1">
      <c r="A5" s="39"/>
      <c r="B5" s="40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4" ht="15" customHeight="1">
      <c r="A6" s="517" t="s">
        <v>87</v>
      </c>
      <c r="B6" s="508" t="s">
        <v>92</v>
      </c>
      <c r="C6" s="508" t="s">
        <v>91</v>
      </c>
      <c r="D6" s="508" t="s">
        <v>88</v>
      </c>
      <c r="E6" s="510" t="s">
        <v>89</v>
      </c>
      <c r="F6" s="512" t="s">
        <v>61</v>
      </c>
      <c r="G6" s="510" t="s">
        <v>90</v>
      </c>
      <c r="H6" s="512" t="s">
        <v>62</v>
      </c>
      <c r="I6" s="501" t="s">
        <v>30</v>
      </c>
      <c r="J6" s="502"/>
      <c r="K6" s="503"/>
      <c r="L6" s="3"/>
      <c r="M6" s="3"/>
      <c r="N6" s="3"/>
    </row>
    <row r="7" spans="1:11" s="43" customFormat="1" ht="48.75" customHeight="1" thickBot="1">
      <c r="A7" s="518"/>
      <c r="B7" s="509"/>
      <c r="C7" s="509"/>
      <c r="D7" s="509"/>
      <c r="E7" s="511"/>
      <c r="F7" s="513"/>
      <c r="G7" s="511"/>
      <c r="H7" s="513"/>
      <c r="I7" s="98" t="s">
        <v>26</v>
      </c>
      <c r="J7" s="98" t="s">
        <v>60</v>
      </c>
      <c r="K7" s="94" t="s">
        <v>168</v>
      </c>
    </row>
    <row r="8" spans="1:11" ht="22.5" customHeight="1">
      <c r="A8" s="45"/>
      <c r="B8" s="46"/>
      <c r="C8" s="46"/>
      <c r="D8" s="47"/>
      <c r="E8" s="44"/>
      <c r="F8" s="48">
        <f aca="true" t="shared" si="0" ref="F8:F15">+D8*E8</f>
        <v>0</v>
      </c>
      <c r="G8" s="44"/>
      <c r="H8" s="48">
        <f aca="true" t="shared" si="1" ref="H8:H15">+D8*G8</f>
        <v>0</v>
      </c>
      <c r="I8" s="99"/>
      <c r="J8" s="99"/>
      <c r="K8" s="95"/>
    </row>
    <row r="9" spans="1:11" ht="22.5" customHeight="1">
      <c r="A9" s="45"/>
      <c r="B9" s="46"/>
      <c r="C9" s="46"/>
      <c r="D9" s="47"/>
      <c r="E9" s="44"/>
      <c r="F9" s="48">
        <f t="shared" si="0"/>
        <v>0</v>
      </c>
      <c r="G9" s="44"/>
      <c r="H9" s="48">
        <f t="shared" si="1"/>
        <v>0</v>
      </c>
      <c r="I9" s="100"/>
      <c r="J9" s="100"/>
      <c r="K9" s="96"/>
    </row>
    <row r="10" spans="1:11" ht="22.5" customHeight="1">
      <c r="A10" s="45"/>
      <c r="B10" s="46"/>
      <c r="C10" s="46"/>
      <c r="D10" s="47"/>
      <c r="E10" s="44"/>
      <c r="F10" s="48">
        <f t="shared" si="0"/>
        <v>0</v>
      </c>
      <c r="G10" s="44"/>
      <c r="H10" s="48">
        <f t="shared" si="1"/>
        <v>0</v>
      </c>
      <c r="I10" s="100"/>
      <c r="J10" s="100"/>
      <c r="K10" s="96"/>
    </row>
    <row r="11" spans="1:11" ht="22.5" customHeight="1">
      <c r="A11" s="45"/>
      <c r="B11" s="46"/>
      <c r="C11" s="46"/>
      <c r="D11" s="47"/>
      <c r="E11" s="44"/>
      <c r="F11" s="48">
        <f t="shared" si="0"/>
        <v>0</v>
      </c>
      <c r="G11" s="44"/>
      <c r="H11" s="48">
        <f t="shared" si="1"/>
        <v>0</v>
      </c>
      <c r="I11" s="100"/>
      <c r="J11" s="100"/>
      <c r="K11" s="96"/>
    </row>
    <row r="12" spans="1:11" ht="22.5" customHeight="1">
      <c r="A12" s="45"/>
      <c r="B12" s="46"/>
      <c r="C12" s="46"/>
      <c r="D12" s="47"/>
      <c r="E12" s="44"/>
      <c r="F12" s="48">
        <f t="shared" si="0"/>
        <v>0</v>
      </c>
      <c r="G12" s="44"/>
      <c r="H12" s="48">
        <f t="shared" si="1"/>
        <v>0</v>
      </c>
      <c r="I12" s="100"/>
      <c r="J12" s="100"/>
      <c r="K12" s="96"/>
    </row>
    <row r="13" spans="1:11" ht="22.5" customHeight="1">
      <c r="A13" s="45"/>
      <c r="B13" s="46"/>
      <c r="C13" s="46"/>
      <c r="D13" s="47"/>
      <c r="E13" s="44"/>
      <c r="F13" s="48">
        <f t="shared" si="0"/>
        <v>0</v>
      </c>
      <c r="G13" s="44"/>
      <c r="H13" s="48">
        <f t="shared" si="1"/>
        <v>0</v>
      </c>
      <c r="I13" s="100"/>
      <c r="J13" s="100"/>
      <c r="K13" s="96"/>
    </row>
    <row r="14" spans="1:11" ht="22.5" customHeight="1">
      <c r="A14" s="45"/>
      <c r="B14" s="46"/>
      <c r="C14" s="46"/>
      <c r="D14" s="47"/>
      <c r="E14" s="44"/>
      <c r="F14" s="48">
        <f t="shared" si="0"/>
        <v>0</v>
      </c>
      <c r="G14" s="44"/>
      <c r="H14" s="48">
        <f t="shared" si="1"/>
        <v>0</v>
      </c>
      <c r="I14" s="100"/>
      <c r="J14" s="100"/>
      <c r="K14" s="96"/>
    </row>
    <row r="15" spans="1:11" ht="22.5" customHeight="1" thickBot="1">
      <c r="A15" s="45"/>
      <c r="B15" s="46"/>
      <c r="C15" s="46"/>
      <c r="D15" s="47"/>
      <c r="E15" s="44"/>
      <c r="F15" s="48">
        <f t="shared" si="0"/>
        <v>0</v>
      </c>
      <c r="G15" s="44"/>
      <c r="H15" s="48">
        <f t="shared" si="1"/>
        <v>0</v>
      </c>
      <c r="I15" s="100"/>
      <c r="J15" s="100"/>
      <c r="K15" s="96"/>
    </row>
    <row r="16" spans="1:10" ht="22.5" customHeight="1" thickBot="1">
      <c r="A16" s="49"/>
      <c r="B16" s="4"/>
      <c r="C16" s="4"/>
      <c r="D16" s="197" t="s">
        <v>1</v>
      </c>
      <c r="E16" s="246"/>
      <c r="F16" s="50">
        <f>SUM(F8:F15)</f>
        <v>0</v>
      </c>
      <c r="G16" s="246"/>
      <c r="H16" s="50">
        <f>SUM(H8:H15)</f>
        <v>0</v>
      </c>
      <c r="I16" s="101">
        <f>SUM(I8:I15)</f>
        <v>0</v>
      </c>
      <c r="J16" s="101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8" t="s">
        <v>93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8" t="s">
        <v>114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53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7" customFormat="1" ht="15" customHeight="1">
      <c r="A23" s="114"/>
      <c r="B23" s="34" t="s">
        <v>15</v>
      </c>
      <c r="C23" s="34"/>
      <c r="F23" s="247"/>
      <c r="G23" s="247"/>
    </row>
    <row r="24" spans="1:7" s="107" customFormat="1" ht="15" customHeight="1">
      <c r="A24" s="248"/>
      <c r="B24" s="248" t="s">
        <v>8</v>
      </c>
      <c r="C24" s="248"/>
      <c r="F24" s="114"/>
      <c r="G24" s="114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K1"/>
    <mergeCell ref="B2:K2"/>
    <mergeCell ref="A4:K4"/>
    <mergeCell ref="I6:K6"/>
    <mergeCell ref="A6:A7"/>
    <mergeCell ref="B6:B7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SB_PersTecnic - Personale dipendente TECNICO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25">
      <selection activeCell="G6" sqref="G6:G7"/>
    </sheetView>
  </sheetViews>
  <sheetFormatPr defaultColWidth="9.140625" defaultRowHeight="12.75"/>
  <cols>
    <col min="1" max="1" width="16.00390625" style="18" customWidth="1"/>
    <col min="2" max="2" width="12.00390625" style="18" customWidth="1"/>
    <col min="3" max="3" width="12.28125" style="18" customWidth="1"/>
    <col min="4" max="4" width="13.28125" style="18" customWidth="1"/>
    <col min="5" max="5" width="13.28125" style="320" customWidth="1"/>
    <col min="6" max="6" width="14.00390625" style="4" customWidth="1"/>
    <col min="7" max="7" width="14.57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4" s="2" customFormat="1" ht="34.5" customHeight="1">
      <c r="A1" s="519" t="s">
        <v>167</v>
      </c>
      <c r="B1" s="530"/>
      <c r="C1" s="530"/>
      <c r="D1" s="530"/>
      <c r="E1" s="530"/>
      <c r="F1" s="530"/>
      <c r="G1" s="530"/>
      <c r="H1" s="530"/>
      <c r="I1" s="530"/>
      <c r="J1" s="531"/>
      <c r="K1" s="1"/>
      <c r="L1" s="1"/>
      <c r="M1" s="1"/>
      <c r="N1" s="1"/>
    </row>
    <row r="2" spans="1:14" s="2" customFormat="1" ht="29.25" customHeight="1">
      <c r="A2" s="355" t="s">
        <v>138</v>
      </c>
      <c r="B2" s="522"/>
      <c r="C2" s="523"/>
      <c r="D2" s="523"/>
      <c r="E2" s="523"/>
      <c r="F2" s="523"/>
      <c r="G2" s="523"/>
      <c r="H2" s="523"/>
      <c r="I2" s="523"/>
      <c r="J2" s="524"/>
      <c r="K2" s="1"/>
      <c r="L2" s="1"/>
      <c r="M2" s="1"/>
      <c r="N2" s="1"/>
    </row>
    <row r="3" spans="1:14" s="2" customFormat="1" ht="33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35"/>
      <c r="K3" s="1"/>
      <c r="L3" s="1"/>
      <c r="M3" s="1"/>
      <c r="N3" s="1"/>
    </row>
    <row r="4" spans="1:14" ht="24" customHeight="1">
      <c r="A4" s="514" t="s">
        <v>149</v>
      </c>
      <c r="B4" s="515"/>
      <c r="C4" s="515"/>
      <c r="D4" s="515"/>
      <c r="E4" s="515"/>
      <c r="F4" s="515"/>
      <c r="G4" s="515"/>
      <c r="H4" s="515"/>
      <c r="I4" s="515"/>
      <c r="J4" s="516"/>
      <c r="K4" s="3"/>
      <c r="L4" s="3"/>
      <c r="M4" s="3"/>
      <c r="N4" s="3"/>
    </row>
    <row r="5" spans="1:13" ht="1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11"/>
      <c r="K5" s="3"/>
      <c r="L5" s="3"/>
      <c r="M5" s="3"/>
    </row>
    <row r="6" spans="1:10" s="43" customFormat="1" ht="48.75" customHeight="1">
      <c r="A6" s="517" t="s">
        <v>87</v>
      </c>
      <c r="B6" s="508" t="s">
        <v>92</v>
      </c>
      <c r="C6" s="508" t="s">
        <v>171</v>
      </c>
      <c r="D6" s="510" t="s">
        <v>172</v>
      </c>
      <c r="E6" s="510" t="s">
        <v>173</v>
      </c>
      <c r="F6" s="512" t="s">
        <v>61</v>
      </c>
      <c r="G6" s="537" t="s">
        <v>62</v>
      </c>
      <c r="H6" s="532" t="s">
        <v>30</v>
      </c>
      <c r="I6" s="533"/>
      <c r="J6" s="534"/>
    </row>
    <row r="7" spans="1:10" ht="28.5" customHeight="1" thickBot="1">
      <c r="A7" s="518"/>
      <c r="B7" s="509"/>
      <c r="C7" s="509"/>
      <c r="D7" s="536"/>
      <c r="E7" s="536"/>
      <c r="F7" s="513"/>
      <c r="G7" s="513"/>
      <c r="H7" s="353" t="s">
        <v>26</v>
      </c>
      <c r="I7" s="353" t="s">
        <v>60</v>
      </c>
      <c r="J7" s="356" t="s">
        <v>168</v>
      </c>
    </row>
    <row r="8" spans="1:10" ht="22.5" customHeight="1">
      <c r="A8" s="45"/>
      <c r="B8" s="46"/>
      <c r="C8" s="47"/>
      <c r="D8" s="44"/>
      <c r="E8" s="42"/>
      <c r="F8" s="48"/>
      <c r="G8" s="48"/>
      <c r="H8" s="99"/>
      <c r="I8" s="99"/>
      <c r="J8" s="96"/>
    </row>
    <row r="9" spans="1:10" ht="22.5" customHeight="1">
      <c r="A9" s="45"/>
      <c r="B9" s="46"/>
      <c r="C9" s="47"/>
      <c r="D9" s="44"/>
      <c r="E9" s="42"/>
      <c r="F9" s="48"/>
      <c r="G9" s="48"/>
      <c r="H9" s="100"/>
      <c r="I9" s="100"/>
      <c r="J9" s="96"/>
    </row>
    <row r="10" spans="1:10" ht="22.5" customHeight="1">
      <c r="A10" s="45"/>
      <c r="B10" s="46"/>
      <c r="C10" s="47"/>
      <c r="D10" s="44"/>
      <c r="E10" s="42"/>
      <c r="F10" s="48"/>
      <c r="G10" s="48"/>
      <c r="H10" s="100"/>
      <c r="I10" s="100"/>
      <c r="J10" s="96"/>
    </row>
    <row r="11" spans="1:10" ht="22.5" customHeight="1">
      <c r="A11" s="45"/>
      <c r="B11" s="46"/>
      <c r="C11" s="47"/>
      <c r="D11" s="44"/>
      <c r="E11" s="42"/>
      <c r="F11" s="48"/>
      <c r="G11" s="48"/>
      <c r="H11" s="100"/>
      <c r="I11" s="100"/>
      <c r="J11" s="96"/>
    </row>
    <row r="12" spans="1:10" ht="22.5" customHeight="1">
      <c r="A12" s="45"/>
      <c r="B12" s="46"/>
      <c r="C12" s="47"/>
      <c r="D12" s="44"/>
      <c r="E12" s="42"/>
      <c r="F12" s="48"/>
      <c r="G12" s="48"/>
      <c r="H12" s="100"/>
      <c r="I12" s="100"/>
      <c r="J12" s="96"/>
    </row>
    <row r="13" spans="1:10" ht="22.5" customHeight="1">
      <c r="A13" s="45"/>
      <c r="B13" s="46"/>
      <c r="C13" s="47"/>
      <c r="D13" s="44"/>
      <c r="E13" s="42"/>
      <c r="F13" s="48"/>
      <c r="G13" s="48"/>
      <c r="H13" s="100"/>
      <c r="I13" s="100"/>
      <c r="J13" s="96"/>
    </row>
    <row r="14" spans="1:10" ht="22.5" customHeight="1">
      <c r="A14" s="45"/>
      <c r="B14" s="46"/>
      <c r="C14" s="47"/>
      <c r="D14" s="44"/>
      <c r="E14" s="42"/>
      <c r="F14" s="48"/>
      <c r="G14" s="48"/>
      <c r="H14" s="100"/>
      <c r="I14" s="100"/>
      <c r="J14" s="96"/>
    </row>
    <row r="15" spans="1:10" ht="22.5" customHeight="1" thickBot="1">
      <c r="A15" s="45"/>
      <c r="B15" s="46"/>
      <c r="C15" s="47"/>
      <c r="D15" s="44"/>
      <c r="E15" s="42"/>
      <c r="F15" s="48"/>
      <c r="G15" s="48"/>
      <c r="H15" s="100"/>
      <c r="I15" s="100"/>
      <c r="J15" s="96"/>
    </row>
    <row r="16" spans="1:11" ht="18" customHeight="1" thickBot="1">
      <c r="A16" s="49"/>
      <c r="B16" s="4"/>
      <c r="C16" s="249" t="s">
        <v>1</v>
      </c>
      <c r="D16" s="246"/>
      <c r="E16" s="246"/>
      <c r="F16" s="50">
        <f>SUM(F8:F15)</f>
        <v>0</v>
      </c>
      <c r="G16" s="50">
        <f>SUM(G8:G15)</f>
        <v>0</v>
      </c>
      <c r="H16" s="101">
        <f>SUM(H8:H15)</f>
        <v>0</v>
      </c>
      <c r="I16" s="101">
        <f>SUM(I8:I15)</f>
        <v>0</v>
      </c>
      <c r="K16" s="11"/>
    </row>
    <row r="17" spans="1:7" ht="14.25" customHeight="1">
      <c r="A17" s="5"/>
      <c r="B17" s="12"/>
      <c r="C17" s="9"/>
      <c r="D17" s="9"/>
      <c r="E17" s="9"/>
      <c r="F17" s="10"/>
      <c r="G17" s="10"/>
    </row>
    <row r="18" spans="1:7" ht="15">
      <c r="A18" s="357" t="s">
        <v>170</v>
      </c>
      <c r="B18" s="15"/>
      <c r="C18" s="12"/>
      <c r="D18" s="12"/>
      <c r="E18" s="12"/>
      <c r="F18" s="10"/>
      <c r="G18" s="10"/>
    </row>
    <row r="19" spans="1:7" ht="26.25" customHeight="1">
      <c r="A19" s="13" t="s">
        <v>53</v>
      </c>
      <c r="B19" s="15"/>
      <c r="C19" s="15"/>
      <c r="D19" s="9"/>
      <c r="E19" s="9"/>
      <c r="F19" s="10"/>
      <c r="G19" s="10"/>
    </row>
    <row r="20" spans="1:9" s="107" customFormat="1" ht="15" customHeight="1">
      <c r="A20" s="15"/>
      <c r="B20" s="15"/>
      <c r="C20" s="15"/>
      <c r="D20" s="9"/>
      <c r="E20" s="9"/>
      <c r="F20" s="10"/>
      <c r="G20" s="10"/>
      <c r="H20" s="4"/>
      <c r="I20" s="4"/>
    </row>
    <row r="21" spans="1:6" s="107" customFormat="1" ht="11.25" customHeight="1">
      <c r="A21" s="114"/>
      <c r="B21" s="34" t="s">
        <v>15</v>
      </c>
      <c r="F21" s="247"/>
    </row>
    <row r="22" spans="1:6" s="107" customFormat="1" ht="15" customHeight="1">
      <c r="A22" s="504"/>
      <c r="B22" s="504"/>
      <c r="F22" s="34"/>
    </row>
    <row r="23" spans="1:9" ht="15">
      <c r="A23" s="248"/>
      <c r="B23" s="248" t="s">
        <v>8</v>
      </c>
      <c r="C23" s="107"/>
      <c r="D23" s="107"/>
      <c r="E23" s="107"/>
      <c r="F23" s="114"/>
      <c r="G23" s="107"/>
      <c r="H23" s="107"/>
      <c r="I23" s="107"/>
    </row>
    <row r="24" spans="1:7" ht="15">
      <c r="A24" s="15"/>
      <c r="C24" s="16"/>
      <c r="D24" s="17"/>
      <c r="E24" s="17"/>
      <c r="F24" s="10"/>
      <c r="G24" s="10"/>
    </row>
    <row r="25" spans="6:7" ht="14.25">
      <c r="F25" s="2"/>
      <c r="G25" s="2"/>
    </row>
    <row r="26" spans="6:7" ht="14.25">
      <c r="F26" s="2"/>
      <c r="G26" s="2"/>
    </row>
    <row r="27" spans="6:7" ht="14.25">
      <c r="F27" s="2"/>
      <c r="G27" s="2"/>
    </row>
    <row r="28" spans="6:7" ht="14.25">
      <c r="F28" s="2"/>
      <c r="G28" s="2"/>
    </row>
    <row r="35" ht="14.25" hidden="1"/>
    <row r="36" ht="14.25" hidden="1">
      <c r="A36" s="18" t="s">
        <v>21</v>
      </c>
    </row>
    <row r="37" ht="14.25" hidden="1">
      <c r="A37" s="18" t="s">
        <v>22</v>
      </c>
    </row>
    <row r="38" ht="14.25">
      <c r="A38" s="18" t="s">
        <v>23</v>
      </c>
    </row>
  </sheetData>
  <sheetProtection/>
  <mergeCells count="13">
    <mergeCell ref="A22:B22"/>
    <mergeCell ref="A6:A7"/>
    <mergeCell ref="B6:B7"/>
    <mergeCell ref="C6:C7"/>
    <mergeCell ref="G6:G7"/>
    <mergeCell ref="A1:J1"/>
    <mergeCell ref="B2:J2"/>
    <mergeCell ref="A4:J4"/>
    <mergeCell ref="H6:J6"/>
    <mergeCell ref="A3:J3"/>
    <mergeCell ref="E6:E7"/>
    <mergeCell ref="D6:D7"/>
    <mergeCell ref="F6:F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SC_ PersNonDipTecnic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A20" sqref="A20:Q20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7" s="19" customFormat="1" ht="42.75" customHeight="1" thickBot="1">
      <c r="A1" s="548" t="s">
        <v>167</v>
      </c>
      <c r="B1" s="549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1"/>
    </row>
    <row r="2" spans="1:17" s="19" customFormat="1" ht="29.25" customHeight="1" thickBot="1">
      <c r="A2" s="562" t="s">
        <v>138</v>
      </c>
      <c r="B2" s="563"/>
      <c r="C2" s="563"/>
      <c r="D2" s="563"/>
      <c r="E2" s="563"/>
      <c r="F2" s="564"/>
      <c r="G2" s="557"/>
      <c r="H2" s="558"/>
      <c r="I2" s="558"/>
      <c r="J2" s="558"/>
      <c r="K2" s="558"/>
      <c r="L2" s="558"/>
      <c r="M2" s="558"/>
      <c r="N2" s="558"/>
      <c r="O2" s="558"/>
      <c r="P2" s="558"/>
      <c r="Q2" s="559"/>
    </row>
    <row r="3" spans="1:17" s="20" customFormat="1" ht="36" customHeight="1" thickBot="1">
      <c r="A3" s="548" t="s">
        <v>158</v>
      </c>
      <c r="B3" s="549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6"/>
    </row>
    <row r="4" spans="1:17" s="20" customFormat="1" ht="30" customHeight="1" thickBot="1">
      <c r="A4" s="55" t="s">
        <v>96</v>
      </c>
      <c r="B4" s="540"/>
      <c r="C4" s="541"/>
      <c r="D4" s="541"/>
      <c r="E4" s="542"/>
      <c r="F4" s="560" t="s">
        <v>44</v>
      </c>
      <c r="G4" s="561"/>
      <c r="H4" s="540"/>
      <c r="I4" s="541"/>
      <c r="J4" s="541"/>
      <c r="K4" s="560" t="s">
        <v>97</v>
      </c>
      <c r="L4" s="561"/>
      <c r="M4" s="198"/>
      <c r="N4" s="198"/>
      <c r="O4" s="252"/>
      <c r="P4" s="252"/>
      <c r="Q4" s="253"/>
    </row>
    <row r="5" spans="1:17" ht="23.25" customHeight="1" thickBot="1">
      <c r="A5" s="257" t="s">
        <v>111</v>
      </c>
      <c r="B5" s="21" t="s">
        <v>112</v>
      </c>
      <c r="C5" s="22" t="s">
        <v>98</v>
      </c>
      <c r="D5" s="22" t="s">
        <v>99</v>
      </c>
      <c r="E5" s="22" t="s">
        <v>100</v>
      </c>
      <c r="F5" s="22" t="s">
        <v>101</v>
      </c>
      <c r="G5" s="22" t="s">
        <v>102</v>
      </c>
      <c r="H5" s="22" t="s">
        <v>103</v>
      </c>
      <c r="I5" s="22" t="s">
        <v>104</v>
      </c>
      <c r="J5" s="22" t="s">
        <v>105</v>
      </c>
      <c r="K5" s="22" t="s">
        <v>106</v>
      </c>
      <c r="L5" s="22" t="s">
        <v>107</v>
      </c>
      <c r="M5" s="23" t="s">
        <v>108</v>
      </c>
      <c r="N5" s="22" t="s">
        <v>109</v>
      </c>
      <c r="O5" s="195" t="s">
        <v>1</v>
      </c>
      <c r="P5" s="193" t="s">
        <v>110</v>
      </c>
      <c r="Q5" s="193" t="s">
        <v>64</v>
      </c>
    </row>
    <row r="6" spans="1:17" ht="25.5" customHeight="1" thickBot="1">
      <c r="A6" s="53"/>
      <c r="B6" s="51"/>
      <c r="C6" s="275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305">
        <f>SUM(C6:N6)</f>
        <v>0</v>
      </c>
      <c r="P6" s="277"/>
      <c r="Q6" s="276"/>
    </row>
    <row r="7" spans="1:17" ht="25.5" customHeight="1" thickBot="1">
      <c r="A7" s="54"/>
      <c r="B7" s="52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305">
        <f aca="true" t="shared" si="0" ref="O7:O12">SUM(C7:N7)</f>
        <v>0</v>
      </c>
      <c r="P7" s="279"/>
      <c r="Q7" s="278"/>
    </row>
    <row r="8" spans="1:17" ht="25.5" customHeight="1" thickBot="1">
      <c r="A8" s="54"/>
      <c r="B8" s="52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305">
        <f t="shared" si="0"/>
        <v>0</v>
      </c>
      <c r="P8" s="279"/>
      <c r="Q8" s="278"/>
    </row>
    <row r="9" spans="1:17" ht="25.5" customHeight="1" thickBot="1">
      <c r="A9" s="54"/>
      <c r="B9" s="52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305">
        <f t="shared" si="0"/>
        <v>0</v>
      </c>
      <c r="P9" s="279"/>
      <c r="Q9" s="278"/>
    </row>
    <row r="10" spans="1:17" ht="25.5" customHeight="1" thickBot="1">
      <c r="A10" s="54"/>
      <c r="B10" s="52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305">
        <f>SUM(C10:N10)</f>
        <v>0</v>
      </c>
      <c r="P10" s="279"/>
      <c r="Q10" s="278"/>
    </row>
    <row r="11" spans="1:17" ht="25.5" customHeight="1" thickBot="1">
      <c r="A11" s="54"/>
      <c r="B11" s="52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305">
        <f>SUM(C11:N11)</f>
        <v>0</v>
      </c>
      <c r="P11" s="279"/>
      <c r="Q11" s="278"/>
    </row>
    <row r="12" spans="1:17" ht="25.5" customHeight="1" thickBot="1">
      <c r="A12" s="54"/>
      <c r="B12" s="52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305">
        <f t="shared" si="0"/>
        <v>0</v>
      </c>
      <c r="P12" s="279"/>
      <c r="Q12" s="278"/>
    </row>
    <row r="13" spans="1:17" ht="25.5" customHeight="1" thickBot="1">
      <c r="A13" s="196" t="s">
        <v>1</v>
      </c>
      <c r="B13" s="251"/>
      <c r="C13" s="303">
        <f>SUM(C6:C12)</f>
        <v>0</v>
      </c>
      <c r="D13" s="303">
        <f aca="true" t="shared" si="1" ref="D13:N13">SUM(D6:D12)</f>
        <v>0</v>
      </c>
      <c r="E13" s="303">
        <f t="shared" si="1"/>
        <v>0</v>
      </c>
      <c r="F13" s="303">
        <f t="shared" si="1"/>
        <v>0</v>
      </c>
      <c r="G13" s="303">
        <f t="shared" si="1"/>
        <v>0</v>
      </c>
      <c r="H13" s="303">
        <f t="shared" si="1"/>
        <v>0</v>
      </c>
      <c r="I13" s="303">
        <f t="shared" si="1"/>
        <v>0</v>
      </c>
      <c r="J13" s="303">
        <f t="shared" si="1"/>
        <v>0</v>
      </c>
      <c r="K13" s="303">
        <f t="shared" si="1"/>
        <v>0</v>
      </c>
      <c r="L13" s="303">
        <f t="shared" si="1"/>
        <v>0</v>
      </c>
      <c r="M13" s="303">
        <f t="shared" si="1"/>
        <v>0</v>
      </c>
      <c r="N13" s="303">
        <f t="shared" si="1"/>
        <v>0</v>
      </c>
      <c r="O13" s="304">
        <f>SUM(O6:O12)</f>
        <v>0</v>
      </c>
      <c r="P13" s="196" t="s">
        <v>1</v>
      </c>
      <c r="Q13" s="256"/>
    </row>
    <row r="14" spans="1:17" ht="25.5" customHeight="1" thickBot="1">
      <c r="A14" s="194" t="s">
        <v>63</v>
      </c>
      <c r="B14" s="25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306">
        <f>SUM(C14:N14)</f>
        <v>0</v>
      </c>
      <c r="P14" s="333" t="s">
        <v>63</v>
      </c>
      <c r="Q14" s="254"/>
    </row>
    <row r="15" spans="1:17" ht="24" customHeight="1" thickBot="1">
      <c r="A15" s="194" t="s">
        <v>64</v>
      </c>
      <c r="B15" s="251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306">
        <f>SUM(C15:N15)</f>
        <v>0</v>
      </c>
      <c r="P15" s="333" t="s">
        <v>64</v>
      </c>
      <c r="Q15" s="255"/>
    </row>
    <row r="16" spans="1:17" ht="20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543" t="s">
        <v>45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</row>
    <row r="18" spans="1:17" ht="15.75" customHeight="1">
      <c r="A18" s="543" t="s">
        <v>46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</row>
    <row r="19" spans="1:17" ht="12.75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</row>
    <row r="20" spans="1:17" ht="47.25" customHeight="1">
      <c r="A20" s="545" t="s">
        <v>220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7"/>
    </row>
    <row r="21" spans="1:17" ht="24" customHeight="1">
      <c r="A21" s="17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552" t="s">
        <v>95</v>
      </c>
      <c r="B22" s="552"/>
      <c r="C22" s="553"/>
      <c r="D22" s="553"/>
      <c r="E22" s="553"/>
      <c r="F22" s="250"/>
      <c r="G22" s="250"/>
      <c r="H22" s="250"/>
      <c r="I22" s="176"/>
      <c r="J22" s="552" t="s">
        <v>16</v>
      </c>
      <c r="K22" s="554"/>
      <c r="L22" s="554"/>
      <c r="M22" s="554"/>
      <c r="N22" s="554"/>
      <c r="O22" s="554"/>
      <c r="P22" s="554"/>
      <c r="Q22" s="554"/>
    </row>
    <row r="23" spans="1:17" ht="14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4.25">
      <c r="A24" s="176" t="s">
        <v>2</v>
      </c>
      <c r="B24" s="176"/>
      <c r="C24" s="176"/>
      <c r="D24" s="176"/>
      <c r="E24" s="250"/>
      <c r="F24" s="250"/>
      <c r="G24" s="250"/>
      <c r="H24" s="250"/>
      <c r="I24" s="250"/>
      <c r="J24" s="538" t="s">
        <v>3</v>
      </c>
      <c r="K24" s="539"/>
      <c r="L24" s="539"/>
      <c r="M24" s="539"/>
      <c r="N24" s="539"/>
      <c r="O24" s="539"/>
      <c r="P24" s="539"/>
      <c r="Q24" s="539"/>
    </row>
    <row r="25" spans="1:17" ht="14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</sheetData>
  <sheetProtection/>
  <mergeCells count="15">
    <mergeCell ref="A1:Q1"/>
    <mergeCell ref="A22:E22"/>
    <mergeCell ref="J22:Q22"/>
    <mergeCell ref="A3:Q3"/>
    <mergeCell ref="A17:Q17"/>
    <mergeCell ref="G2:Q2"/>
    <mergeCell ref="F4:G4"/>
    <mergeCell ref="A2:F2"/>
    <mergeCell ref="H4:J4"/>
    <mergeCell ref="K4:L4"/>
    <mergeCell ref="J24:Q24"/>
    <mergeCell ref="B4:E4"/>
    <mergeCell ref="A18:Q18"/>
    <mergeCell ref="A19:Q19"/>
    <mergeCell ref="A20:Q20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SAB_OreImpieg  -Dichiarazione ore Impegno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5.7109375" style="35" customWidth="1"/>
    <col min="2" max="2" width="16.57421875" style="35" customWidth="1"/>
    <col min="3" max="3" width="15.00390625" style="35" customWidth="1"/>
    <col min="4" max="4" width="15.28125" style="35" customWidth="1"/>
    <col min="5" max="5" width="18.28125" style="35" customWidth="1"/>
    <col min="6" max="6" width="12.140625" style="35" customWidth="1"/>
    <col min="7" max="7" width="17.421875" style="35" customWidth="1"/>
    <col min="8" max="8" width="12.28125" style="35" customWidth="1"/>
    <col min="9" max="16384" width="9.140625" style="35" customWidth="1"/>
  </cols>
  <sheetData>
    <row r="1" spans="1:15" s="19" customFormat="1" ht="29.25" customHeight="1">
      <c r="A1" s="567" t="s">
        <v>167</v>
      </c>
      <c r="B1" s="568"/>
      <c r="C1" s="568"/>
      <c r="D1" s="568"/>
      <c r="E1" s="568"/>
      <c r="F1" s="568"/>
      <c r="G1" s="568"/>
      <c r="H1" s="569"/>
      <c r="I1" s="258"/>
      <c r="J1" s="258"/>
      <c r="K1" s="258"/>
      <c r="L1" s="258"/>
      <c r="M1" s="258"/>
      <c r="N1" s="258"/>
      <c r="O1" s="258"/>
    </row>
    <row r="2" spans="1:8" ht="22.5" customHeight="1">
      <c r="A2" s="570" t="s">
        <v>138</v>
      </c>
      <c r="B2" s="571"/>
      <c r="C2" s="572"/>
      <c r="D2" s="573"/>
      <c r="E2" s="573"/>
      <c r="F2" s="573"/>
      <c r="G2" s="573"/>
      <c r="H2" s="574"/>
    </row>
    <row r="3" spans="1:8" ht="16.5" customHeight="1">
      <c r="A3" s="576" t="s">
        <v>52</v>
      </c>
      <c r="B3" s="577"/>
      <c r="C3" s="577"/>
      <c r="D3" s="577"/>
      <c r="E3" s="577"/>
      <c r="F3" s="577"/>
      <c r="G3" s="577"/>
      <c r="H3" s="578"/>
    </row>
    <row r="4" spans="1:8" s="189" customFormat="1" ht="22.5" customHeight="1">
      <c r="A4" s="575" t="s">
        <v>129</v>
      </c>
      <c r="B4" s="575"/>
      <c r="C4" s="575"/>
      <c r="D4" s="575"/>
      <c r="E4" s="575"/>
      <c r="F4" s="575"/>
      <c r="G4" s="575"/>
      <c r="H4" s="575"/>
    </row>
    <row r="5" spans="1:8" ht="18.75" customHeight="1">
      <c r="A5" s="266" t="s">
        <v>121</v>
      </c>
      <c r="B5" s="264"/>
      <c r="C5" s="265"/>
      <c r="D5"/>
      <c r="E5"/>
      <c r="F5"/>
      <c r="G5"/>
      <c r="H5" s="127"/>
    </row>
    <row r="6" spans="1:8" ht="6" customHeight="1">
      <c r="A6" s="266"/>
      <c r="B6" s="264"/>
      <c r="C6" s="265"/>
      <c r="D6"/>
      <c r="E6"/>
      <c r="F6"/>
      <c r="G6"/>
      <c r="H6" s="127"/>
    </row>
    <row r="7" spans="1:8" ht="21.75" customHeight="1">
      <c r="A7" s="177"/>
      <c r="B7" s="267" t="s">
        <v>123</v>
      </c>
      <c r="C7" s="267" t="s">
        <v>125</v>
      </c>
      <c r="D7" s="267" t="s">
        <v>126</v>
      </c>
      <c r="E7" s="263" t="s">
        <v>116</v>
      </c>
      <c r="F7" s="416" t="s">
        <v>195</v>
      </c>
      <c r="G7"/>
      <c r="H7" s="127"/>
    </row>
    <row r="8" spans="1:8" ht="41.25" customHeight="1">
      <c r="A8" s="177"/>
      <c r="B8" s="565" t="s">
        <v>175</v>
      </c>
      <c r="C8" s="566"/>
      <c r="D8" s="566"/>
      <c r="E8" s="263"/>
      <c r="F8" s="414" t="s">
        <v>212</v>
      </c>
      <c r="G8" s="415"/>
      <c r="H8" s="415"/>
    </row>
    <row r="9" spans="1:7" ht="42" customHeight="1">
      <c r="A9" s="260" t="s">
        <v>113</v>
      </c>
      <c r="B9" s="259" t="s">
        <v>174</v>
      </c>
      <c r="C9" s="259" t="s">
        <v>124</v>
      </c>
      <c r="D9" s="259" t="s">
        <v>122</v>
      </c>
      <c r="E9" s="259" t="s">
        <v>127</v>
      </c>
      <c r="F9" s="259" t="s">
        <v>117</v>
      </c>
      <c r="G9" s="259" t="s">
        <v>219</v>
      </c>
    </row>
    <row r="10" spans="1:7" ht="12.75">
      <c r="A10" s="261"/>
      <c r="B10" s="268"/>
      <c r="C10" s="268"/>
      <c r="D10" s="268"/>
      <c r="E10" s="269">
        <f aca="true" t="shared" si="0" ref="E10:E15">SUM(B10:D10)</f>
        <v>0</v>
      </c>
      <c r="F10" s="271">
        <f aca="true" t="shared" si="1" ref="F10:F15">+D20</f>
        <v>0</v>
      </c>
      <c r="G10" s="270">
        <f aca="true" t="shared" si="2" ref="G10:G15">IF(E10&gt;0,E10/F10,0)</f>
        <v>0</v>
      </c>
    </row>
    <row r="11" spans="1:8" ht="12.75">
      <c r="A11" s="261"/>
      <c r="B11" s="268"/>
      <c r="C11" s="268"/>
      <c r="D11" s="268"/>
      <c r="E11" s="269">
        <f t="shared" si="0"/>
        <v>0</v>
      </c>
      <c r="F11" s="271">
        <f t="shared" si="1"/>
        <v>0</v>
      </c>
      <c r="G11" s="270">
        <f t="shared" si="2"/>
        <v>0</v>
      </c>
      <c r="H11" s="127"/>
    </row>
    <row r="12" spans="1:7" ht="12.75">
      <c r="A12" s="261"/>
      <c r="B12" s="268"/>
      <c r="C12" s="268"/>
      <c r="D12" s="268"/>
      <c r="E12" s="269">
        <f t="shared" si="0"/>
        <v>0</v>
      </c>
      <c r="F12" s="271">
        <f t="shared" si="1"/>
        <v>0</v>
      </c>
      <c r="G12" s="270">
        <f t="shared" si="2"/>
        <v>0</v>
      </c>
    </row>
    <row r="13" spans="1:7" ht="12.75">
      <c r="A13" s="261"/>
      <c r="B13" s="268"/>
      <c r="C13" s="268"/>
      <c r="D13" s="268"/>
      <c r="E13" s="269">
        <f t="shared" si="0"/>
        <v>0</v>
      </c>
      <c r="F13" s="271">
        <f t="shared" si="1"/>
        <v>0</v>
      </c>
      <c r="G13" s="270">
        <f t="shared" si="2"/>
        <v>0</v>
      </c>
    </row>
    <row r="14" spans="1:7" ht="12.75">
      <c r="A14" s="261"/>
      <c r="B14" s="268"/>
      <c r="C14" s="268"/>
      <c r="D14" s="268"/>
      <c r="E14" s="269">
        <f t="shared" si="0"/>
        <v>0</v>
      </c>
      <c r="F14" s="271">
        <f t="shared" si="1"/>
        <v>0</v>
      </c>
      <c r="G14" s="270">
        <f t="shared" si="2"/>
        <v>0</v>
      </c>
    </row>
    <row r="15" spans="1:7" ht="12.75">
      <c r="A15" s="261"/>
      <c r="B15" s="268"/>
      <c r="C15" s="268"/>
      <c r="D15" s="268"/>
      <c r="E15" s="269">
        <f t="shared" si="0"/>
        <v>0</v>
      </c>
      <c r="F15" s="271">
        <f t="shared" si="1"/>
        <v>0</v>
      </c>
      <c r="G15" s="270">
        <f t="shared" si="2"/>
        <v>0</v>
      </c>
    </row>
    <row r="16" spans="1:7" ht="12.75">
      <c r="A16" s="19"/>
      <c r="B16"/>
      <c r="C16"/>
      <c r="D16"/>
      <c r="E16"/>
      <c r="F16"/>
      <c r="G16"/>
    </row>
    <row r="17" spans="1:7" ht="24.75" customHeight="1">
      <c r="A17" s="203" t="s">
        <v>128</v>
      </c>
      <c r="B17"/>
      <c r="C17"/>
      <c r="D17"/>
      <c r="E17"/>
      <c r="F17"/>
      <c r="G17"/>
    </row>
    <row r="18" spans="2:5" ht="16.5" customHeight="1">
      <c r="B18" s="423" t="s">
        <v>119</v>
      </c>
      <c r="C18" s="423" t="s">
        <v>120</v>
      </c>
      <c r="D18" s="416" t="s">
        <v>195</v>
      </c>
      <c r="E18"/>
    </row>
    <row r="19" spans="1:5" ht="54" customHeight="1">
      <c r="A19" s="260" t="s">
        <v>113</v>
      </c>
      <c r="B19" s="259" t="s">
        <v>115</v>
      </c>
      <c r="C19" s="259" t="s">
        <v>118</v>
      </c>
      <c r="D19" s="259" t="s">
        <v>213</v>
      </c>
      <c r="E19" s="362" t="s">
        <v>202</v>
      </c>
    </row>
    <row r="20" spans="1:5" ht="12.75">
      <c r="A20" s="262"/>
      <c r="B20" s="272"/>
      <c r="C20" s="272"/>
      <c r="D20" s="273">
        <f>+B20-C20</f>
        <v>0</v>
      </c>
      <c r="E20" s="361"/>
    </row>
    <row r="21" spans="1:5" ht="12.75">
      <c r="A21" s="191"/>
      <c r="B21" s="274"/>
      <c r="C21" s="274"/>
      <c r="D21" s="273">
        <f>+B21-C21</f>
        <v>0</v>
      </c>
      <c r="E21" s="361"/>
    </row>
    <row r="22" spans="1:5" ht="12.75">
      <c r="A22" s="191"/>
      <c r="B22" s="274"/>
      <c r="C22" s="274"/>
      <c r="D22" s="273">
        <f>+B22-C22</f>
        <v>0</v>
      </c>
      <c r="E22" s="361"/>
    </row>
    <row r="23" spans="1:5" ht="12.75">
      <c r="A23" s="191"/>
      <c r="B23" s="274"/>
      <c r="C23" s="274"/>
      <c r="D23" s="273">
        <f>+B23-C23</f>
        <v>0</v>
      </c>
      <c r="E23" s="361"/>
    </row>
    <row r="24" spans="1:5" ht="12.75">
      <c r="A24" s="191"/>
      <c r="B24" s="274"/>
      <c r="C24" s="274"/>
      <c r="D24" s="273">
        <f>+B24-C24</f>
        <v>0</v>
      </c>
      <c r="E24" s="361"/>
    </row>
    <row r="25" spans="1:5" ht="12.75">
      <c r="A25" s="191"/>
      <c r="B25" s="274"/>
      <c r="C25" s="274"/>
      <c r="D25" s="273">
        <f>+B25-C25</f>
        <v>0</v>
      </c>
      <c r="E25" s="361"/>
    </row>
    <row r="26" spans="1:7" ht="12.75">
      <c r="A26" s="179"/>
      <c r="B26" s="180"/>
      <c r="C26" s="180"/>
      <c r="D26" s="180"/>
      <c r="E26" s="181"/>
      <c r="F26" s="181"/>
      <c r="G26" s="182"/>
    </row>
    <row r="27" spans="1:7" ht="12.75">
      <c r="A27" s="179"/>
      <c r="B27" s="180"/>
      <c r="C27" s="180"/>
      <c r="D27" s="180"/>
      <c r="E27" s="181"/>
      <c r="F27" s="181"/>
      <c r="G27" s="182"/>
    </row>
    <row r="28" spans="1:8" s="4" customFormat="1" ht="26.25" customHeight="1">
      <c r="A28" s="33" t="s">
        <v>55</v>
      </c>
      <c r="B28" s="33"/>
      <c r="C28" s="33"/>
      <c r="D28" s="190"/>
      <c r="E28" s="9"/>
      <c r="F28" s="9"/>
      <c r="G28" s="9"/>
      <c r="H28" s="9"/>
    </row>
    <row r="29" spans="1:8" s="4" customFormat="1" ht="14.25">
      <c r="A29" s="12"/>
      <c r="B29" s="12"/>
      <c r="C29" s="12"/>
      <c r="D29" s="9"/>
      <c r="E29" s="12" t="s">
        <v>15</v>
      </c>
      <c r="F29" s="18"/>
      <c r="G29" s="12"/>
      <c r="H29" s="12"/>
    </row>
    <row r="30" spans="1:8" s="4" customFormat="1" ht="18.75" customHeight="1">
      <c r="A30" s="12"/>
      <c r="B30" s="12"/>
      <c r="C30" s="12"/>
      <c r="D30" s="12"/>
      <c r="E30" s="12" t="s">
        <v>0</v>
      </c>
      <c r="F30" s="18"/>
      <c r="G30" s="12"/>
      <c r="H30" s="12"/>
    </row>
    <row r="32" spans="1:5" s="202" customFormat="1" ht="12.75">
      <c r="A32" s="205" t="s">
        <v>176</v>
      </c>
      <c r="E32" s="358" t="s">
        <v>177</v>
      </c>
    </row>
    <row r="34" spans="1:5" ht="114.75">
      <c r="A34" s="418" t="s">
        <v>190</v>
      </c>
      <c r="B34" s="418" t="s">
        <v>191</v>
      </c>
      <c r="C34" s="128"/>
      <c r="D34" s="418"/>
      <c r="E34" s="418" t="s">
        <v>196</v>
      </c>
    </row>
    <row r="35" spans="1:6" ht="12.75">
      <c r="A35" s="419" t="s">
        <v>178</v>
      </c>
      <c r="B35" s="420"/>
      <c r="C35" s="128"/>
      <c r="D35" s="419" t="s">
        <v>192</v>
      </c>
      <c r="E35" s="420"/>
      <c r="F35" s="359" t="s">
        <v>197</v>
      </c>
    </row>
    <row r="36" spans="1:6" ht="12.75">
      <c r="A36" s="419" t="s">
        <v>179</v>
      </c>
      <c r="B36" s="420"/>
      <c r="C36" s="128"/>
      <c r="D36" s="419" t="s">
        <v>193</v>
      </c>
      <c r="E36" s="420"/>
      <c r="F36" s="359" t="s">
        <v>197</v>
      </c>
    </row>
    <row r="37" spans="1:6" ht="12.75">
      <c r="A37" s="419" t="s">
        <v>180</v>
      </c>
      <c r="B37" s="420"/>
      <c r="C37" s="128"/>
      <c r="D37" s="419" t="s">
        <v>194</v>
      </c>
      <c r="E37" s="420"/>
      <c r="F37" s="359" t="s">
        <v>203</v>
      </c>
    </row>
    <row r="38" spans="1:5" ht="15">
      <c r="A38" s="419" t="s">
        <v>181</v>
      </c>
      <c r="B38" s="420"/>
      <c r="C38" s="128"/>
      <c r="D38" s="421" t="s">
        <v>125</v>
      </c>
      <c r="E38" s="424">
        <f>SUM(E35:E37)</f>
        <v>0</v>
      </c>
    </row>
    <row r="39" spans="1:5" ht="12.75">
      <c r="A39" s="419" t="s">
        <v>182</v>
      </c>
      <c r="B39" s="420"/>
      <c r="C39" s="128"/>
      <c r="D39" s="128"/>
      <c r="E39" s="128"/>
    </row>
    <row r="40" spans="1:5" ht="12.75">
      <c r="A40" s="419" t="s">
        <v>183</v>
      </c>
      <c r="B40" s="420"/>
      <c r="C40" s="128"/>
      <c r="D40" s="128"/>
      <c r="E40" s="128"/>
    </row>
    <row r="41" spans="1:5" ht="12.75">
      <c r="A41" s="419" t="s">
        <v>184</v>
      </c>
      <c r="B41" s="420"/>
      <c r="C41" s="128"/>
      <c r="D41" s="418"/>
      <c r="E41" s="418" t="s">
        <v>198</v>
      </c>
    </row>
    <row r="42" spans="1:6" ht="12.75">
      <c r="A42" s="419" t="s">
        <v>185</v>
      </c>
      <c r="B42" s="420"/>
      <c r="C42" s="128"/>
      <c r="D42" s="419" t="s">
        <v>199</v>
      </c>
      <c r="E42" s="420"/>
      <c r="F42" s="359" t="s">
        <v>203</v>
      </c>
    </row>
    <row r="43" spans="1:6" ht="12.75">
      <c r="A43" s="419" t="s">
        <v>186</v>
      </c>
      <c r="B43" s="420"/>
      <c r="C43" s="128"/>
      <c r="D43" s="419" t="s">
        <v>200</v>
      </c>
      <c r="E43" s="420"/>
      <c r="F43" s="359" t="s">
        <v>203</v>
      </c>
    </row>
    <row r="44" spans="1:6" ht="12.75">
      <c r="A44" s="419" t="s">
        <v>187</v>
      </c>
      <c r="B44" s="420"/>
      <c r="C44" s="128"/>
      <c r="D44" s="422" t="s">
        <v>214</v>
      </c>
      <c r="E44" s="420"/>
      <c r="F44" s="359" t="s">
        <v>215</v>
      </c>
    </row>
    <row r="45" spans="1:5" ht="15">
      <c r="A45" s="419" t="s">
        <v>188</v>
      </c>
      <c r="B45" s="420"/>
      <c r="C45" s="128"/>
      <c r="D45" s="421" t="s">
        <v>126</v>
      </c>
      <c r="E45" s="424">
        <f>SUM(E42:E44)</f>
        <v>0</v>
      </c>
    </row>
    <row r="46" spans="1:5" ht="12.75">
      <c r="A46" s="419" t="s">
        <v>189</v>
      </c>
      <c r="B46" s="420"/>
      <c r="C46" s="128"/>
      <c r="D46" s="128"/>
      <c r="E46" s="128"/>
    </row>
    <row r="47" spans="1:5" ht="15">
      <c r="A47" s="421" t="s">
        <v>217</v>
      </c>
      <c r="B47" s="424">
        <f>SUM(B35:B46)</f>
        <v>0</v>
      </c>
      <c r="C47" s="128"/>
      <c r="D47" s="360" t="s">
        <v>201</v>
      </c>
      <c r="E47" s="424">
        <f>+B47+E38+E45</f>
        <v>0</v>
      </c>
    </row>
    <row r="48" spans="1:5" ht="12.75">
      <c r="A48" s="128"/>
      <c r="B48" s="128"/>
      <c r="C48" s="128"/>
      <c r="D48" s="128"/>
      <c r="E48" s="128"/>
    </row>
    <row r="49" spans="1:5" ht="12.75">
      <c r="A49" s="128"/>
      <c r="B49" s="128"/>
      <c r="C49" s="128"/>
      <c r="D49" s="128"/>
      <c r="E49" s="128"/>
    </row>
    <row r="50" spans="1:5" ht="12.75">
      <c r="A50" s="417" t="s">
        <v>218</v>
      </c>
      <c r="B50" s="420"/>
      <c r="C50" s="128"/>
      <c r="D50" s="128"/>
      <c r="E50" s="128"/>
    </row>
    <row r="51" ht="12.75">
      <c r="B51" s="359" t="s">
        <v>216</v>
      </c>
    </row>
  </sheetData>
  <sheetProtection/>
  <mergeCells count="6">
    <mergeCell ref="B8:D8"/>
    <mergeCell ref="A1:H1"/>
    <mergeCell ref="A2:B2"/>
    <mergeCell ref="C2:H2"/>
    <mergeCell ref="A4:H4"/>
    <mergeCell ref="A3:H3"/>
  </mergeCells>
  <printOptions/>
  <pageMargins left="0.58" right="0.35" top="0.52" bottom="0.29" header="0.19" footer="0.22"/>
  <pageSetup horizontalDpi="600" verticalDpi="600" orientation="landscape" paperSize="9" r:id="rId1"/>
  <headerFooter alignWithMargins="0">
    <oddHeader>&amp;RScheda SAB_CostOrar  - Deteminazione del  COSTO ORARIO per il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Adriana Loiacono</cp:lastModifiedBy>
  <cp:lastPrinted>2015-07-20T07:55:13Z</cp:lastPrinted>
  <dcterms:created xsi:type="dcterms:W3CDTF">2004-06-18T13:28:21Z</dcterms:created>
  <dcterms:modified xsi:type="dcterms:W3CDTF">2016-11-15T10:47:25Z</dcterms:modified>
  <cp:category/>
  <cp:version/>
  <cp:contentType/>
  <cp:contentStatus/>
</cp:coreProperties>
</file>